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FTAR MATA KULIAH AGRIBISNIS\OBE\"/>
    </mc:Choice>
  </mc:AlternateContent>
  <xr:revisionPtr revIDLastSave="0" documentId="13_ncr:1_{8609A28F-A5CE-45E4-AB0B-708EAAC97FC4}" xr6:coauthVersionLast="47" xr6:coauthVersionMax="47" xr10:uidLastSave="{00000000-0000-0000-0000-000000000000}"/>
  <bookViews>
    <workbookView xWindow="-120" yWindow="-120" windowWidth="20730" windowHeight="11040" activeTab="3" xr2:uid="{F254EBE1-E76D-4D07-9394-45CE060249A1}"/>
  </bookViews>
  <sheets>
    <sheet name="KRKLM-23-GANJIL" sheetId="3" r:id="rId1"/>
    <sheet name="KRKLM-23-GENAP" sheetId="4" r:id="rId2"/>
    <sheet name="KRKLM-23-TOTAL" sheetId="1" r:id="rId3"/>
    <sheet name="KRKLM-23-DISTRIBUSI MK" sheetId="5" r:id="rId4"/>
  </sheets>
  <definedNames>
    <definedName name="_xlnm._FilterDatabase" localSheetId="2" hidden="1">'KRKLM-23-TOTAL'!$A$2:$K$89</definedName>
    <definedName name="_xlnm.Print_Area" localSheetId="2">'KRKLM-23-TOTAL'!$K$28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4" l="1"/>
  <c r="E53" i="4"/>
  <c r="F19" i="4"/>
  <c r="E19" i="4"/>
  <c r="G13" i="4"/>
  <c r="I13" i="4" s="1"/>
  <c r="J13" i="4"/>
  <c r="G14" i="4"/>
  <c r="I14" i="4" s="1"/>
  <c r="J14" i="4"/>
  <c r="G15" i="4"/>
  <c r="H15" i="4" s="1"/>
  <c r="I15" i="4"/>
  <c r="J15" i="4"/>
  <c r="G16" i="4"/>
  <c r="I16" i="4" s="1"/>
  <c r="G17" i="4"/>
  <c r="I17" i="4" s="1"/>
  <c r="H17" i="4"/>
  <c r="G79" i="1"/>
  <c r="G80" i="1"/>
  <c r="G81" i="1"/>
  <c r="G82" i="1"/>
  <c r="G83" i="1"/>
  <c r="H14" i="4" l="1"/>
  <c r="H13" i="4"/>
  <c r="H16" i="4"/>
  <c r="J17" i="4"/>
  <c r="J16" i="4"/>
  <c r="B58" i="1"/>
  <c r="F53" i="4"/>
  <c r="D40" i="3"/>
  <c r="B25" i="5"/>
  <c r="G53" i="4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6" i="1"/>
  <c r="G47" i="1"/>
  <c r="G48" i="1"/>
  <c r="G49" i="1"/>
  <c r="G50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9" i="1"/>
  <c r="G70" i="1"/>
  <c r="G71" i="1"/>
  <c r="G72" i="1"/>
  <c r="G73" i="1"/>
  <c r="G74" i="1"/>
  <c r="G76" i="1"/>
  <c r="G77" i="1"/>
  <c r="G78" i="1"/>
  <c r="G84" i="1"/>
  <c r="G85" i="1"/>
  <c r="G86" i="1"/>
  <c r="G87" i="1"/>
  <c r="G88" i="1"/>
  <c r="G89" i="1"/>
  <c r="G3" i="1"/>
  <c r="B41" i="1"/>
  <c r="B42" i="1" s="1"/>
  <c r="B43" i="1" s="1"/>
  <c r="B44" i="1" s="1"/>
  <c r="B47" i="1"/>
  <c r="B48" i="1" s="1"/>
  <c r="B49" i="1" s="1"/>
  <c r="B50" i="1" s="1"/>
  <c r="B53" i="1"/>
  <c r="B54" i="1" s="1"/>
  <c r="B55" i="1" s="1"/>
  <c r="B56" i="1" s="1"/>
  <c r="B59" i="1"/>
  <c r="B60" i="1" s="1"/>
  <c r="B61" i="1" s="1"/>
  <c r="B62" i="1" s="1"/>
  <c r="B63" i="1" s="1"/>
  <c r="B64" i="1" s="1"/>
  <c r="B65" i="1" s="1"/>
  <c r="B66" i="1" s="1"/>
  <c r="B70" i="1"/>
  <c r="B71" i="1" s="1"/>
  <c r="B72" i="1" s="1"/>
  <c r="B73" i="1" s="1"/>
  <c r="B74" i="1" s="1"/>
  <c r="A87" i="1"/>
  <c r="A88" i="1" s="1"/>
  <c r="A89" i="1" s="1"/>
  <c r="A59" i="1"/>
  <c r="A60" i="1" s="1"/>
  <c r="A61" i="1" s="1"/>
  <c r="A62" i="1" s="1"/>
  <c r="A63" i="1" s="1"/>
  <c r="A64" i="1" s="1"/>
  <c r="A65" i="1" s="1"/>
  <c r="A66" i="1" s="1"/>
  <c r="A67" i="1" s="1"/>
  <c r="A53" i="1"/>
  <c r="A54" i="1" s="1"/>
  <c r="A55" i="1" s="1"/>
  <c r="A56" i="1" s="1"/>
  <c r="A47" i="1"/>
  <c r="A48" i="1" s="1"/>
  <c r="A49" i="1" s="1"/>
  <c r="A50" i="1" s="1"/>
  <c r="A41" i="1"/>
  <c r="A42" i="1" s="1"/>
  <c r="A43" i="1" s="1"/>
  <c r="A44" i="1" s="1"/>
  <c r="F56" i="4"/>
  <c r="E56" i="4"/>
  <c r="G55" i="4"/>
  <c r="G56" i="4" s="1"/>
  <c r="G34" i="4"/>
  <c r="G35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36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G22" i="4"/>
  <c r="H22" i="4" s="1"/>
  <c r="G23" i="4"/>
  <c r="J23" i="4" s="1"/>
  <c r="G24" i="4"/>
  <c r="J24" i="4" s="1"/>
  <c r="G25" i="4"/>
  <c r="H25" i="4" s="1"/>
  <c r="G26" i="4"/>
  <c r="I26" i="4" s="1"/>
  <c r="G27" i="4"/>
  <c r="H27" i="4" s="1"/>
  <c r="G28" i="4"/>
  <c r="J28" i="4" s="1"/>
  <c r="G29" i="4"/>
  <c r="H29" i="4" s="1"/>
  <c r="G30" i="4"/>
  <c r="H30" i="4" s="1"/>
  <c r="G31" i="4"/>
  <c r="J31" i="4" s="1"/>
  <c r="G21" i="4"/>
  <c r="J21" i="4" s="1"/>
  <c r="E32" i="4"/>
  <c r="F32" i="4"/>
  <c r="A5" i="4"/>
  <c r="A6" i="4" s="1"/>
  <c r="A7" i="4" s="1"/>
  <c r="A8" i="4" s="1"/>
  <c r="A9" i="4" s="1"/>
  <c r="A10" i="4" s="1"/>
  <c r="A11" i="4" s="1"/>
  <c r="A12" i="4" s="1"/>
  <c r="A18" i="4" s="1"/>
  <c r="G5" i="4"/>
  <c r="I5" i="4" s="1"/>
  <c r="G6" i="4"/>
  <c r="H6" i="4" s="1"/>
  <c r="G7" i="4"/>
  <c r="I7" i="4" s="1"/>
  <c r="G8" i="4"/>
  <c r="I8" i="4" s="1"/>
  <c r="G9" i="4"/>
  <c r="J9" i="4" s="1"/>
  <c r="G10" i="4"/>
  <c r="J10" i="4" s="1"/>
  <c r="G11" i="4"/>
  <c r="H11" i="4" s="1"/>
  <c r="G12" i="4"/>
  <c r="H12" i="4" s="1"/>
  <c r="G18" i="4"/>
  <c r="J18" i="4" s="1"/>
  <c r="G4" i="4"/>
  <c r="E45" i="3"/>
  <c r="D45" i="3"/>
  <c r="I43" i="3"/>
  <c r="F43" i="3"/>
  <c r="F44" i="3"/>
  <c r="I44" i="3" s="1"/>
  <c r="F42" i="3"/>
  <c r="I42" i="3" s="1"/>
  <c r="E40" i="3"/>
  <c r="F29" i="3"/>
  <c r="F30" i="3"/>
  <c r="F31" i="3"/>
  <c r="F32" i="3"/>
  <c r="F33" i="3"/>
  <c r="F35" i="3"/>
  <c r="F34" i="3"/>
  <c r="F36" i="3"/>
  <c r="F37" i="3"/>
  <c r="F38" i="3"/>
  <c r="F39" i="3"/>
  <c r="F28" i="3"/>
  <c r="E26" i="3"/>
  <c r="F18" i="3"/>
  <c r="F19" i="3"/>
  <c r="F20" i="3"/>
  <c r="F21" i="3"/>
  <c r="F22" i="3"/>
  <c r="F23" i="3"/>
  <c r="F24" i="3"/>
  <c r="F25" i="3"/>
  <c r="F17" i="3"/>
  <c r="I6" i="3"/>
  <c r="I7" i="3"/>
  <c r="I14" i="3"/>
  <c r="G4" i="3"/>
  <c r="F5" i="3"/>
  <c r="H5" i="3" s="1"/>
  <c r="F6" i="3"/>
  <c r="H6" i="3" s="1"/>
  <c r="F7" i="3"/>
  <c r="G7" i="3" s="1"/>
  <c r="F8" i="3"/>
  <c r="G8" i="3" s="1"/>
  <c r="F9" i="3"/>
  <c r="G9" i="3" s="1"/>
  <c r="F10" i="3"/>
  <c r="G10" i="3" s="1"/>
  <c r="F11" i="3"/>
  <c r="I11" i="3" s="1"/>
  <c r="F12" i="3"/>
  <c r="G12" i="3" s="1"/>
  <c r="F13" i="3"/>
  <c r="H13" i="3" s="1"/>
  <c r="F14" i="3"/>
  <c r="H14" i="3" s="1"/>
  <c r="F4" i="3"/>
  <c r="I4" i="3" s="1"/>
  <c r="I39" i="3"/>
  <c r="I38" i="3"/>
  <c r="I37" i="3"/>
  <c r="I36" i="3"/>
  <c r="H37" i="3"/>
  <c r="H36" i="3"/>
  <c r="G29" i="3"/>
  <c r="H29" i="3" s="1"/>
  <c r="I29" i="3" s="1"/>
  <c r="G30" i="3"/>
  <c r="H30" i="3" s="1"/>
  <c r="I30" i="3" s="1"/>
  <c r="G31" i="3"/>
  <c r="H31" i="3" s="1"/>
  <c r="G32" i="3"/>
  <c r="H32" i="3" s="1"/>
  <c r="I32" i="3" s="1"/>
  <c r="G33" i="3"/>
  <c r="G35" i="3"/>
  <c r="I35" i="3"/>
  <c r="G34" i="3"/>
  <c r="I34" i="3" s="1"/>
  <c r="H38" i="3"/>
  <c r="H39" i="3"/>
  <c r="G28" i="3"/>
  <c r="H28" i="3" s="1"/>
  <c r="I28" i="3" s="1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18" i="3"/>
  <c r="A19" i="3" s="1"/>
  <c r="A20" i="3" s="1"/>
  <c r="A21" i="3" s="1"/>
  <c r="A22" i="3" s="1"/>
  <c r="A23" i="3" s="1"/>
  <c r="A24" i="3" s="1"/>
  <c r="A25" i="3" s="1"/>
  <c r="D26" i="3"/>
  <c r="G18" i="3"/>
  <c r="H18" i="3" s="1"/>
  <c r="I18" i="3" s="1"/>
  <c r="G19" i="3"/>
  <c r="H19" i="3" s="1"/>
  <c r="I19" i="3" s="1"/>
  <c r="G20" i="3"/>
  <c r="H20" i="3" s="1"/>
  <c r="I20" i="3" s="1"/>
  <c r="G21" i="3"/>
  <c r="H21" i="3" s="1"/>
  <c r="I21" i="3" s="1"/>
  <c r="G22" i="3"/>
  <c r="H22" i="3" s="1"/>
  <c r="I22" i="3" s="1"/>
  <c r="G23" i="3"/>
  <c r="H23" i="3" s="1"/>
  <c r="I23" i="3" s="1"/>
  <c r="G24" i="3"/>
  <c r="H24" i="3"/>
  <c r="I24" i="3" s="1"/>
  <c r="G25" i="3"/>
  <c r="H25" i="3" s="1"/>
  <c r="I25" i="3" s="1"/>
  <c r="G17" i="3"/>
  <c r="E15" i="3"/>
  <c r="D15" i="3"/>
  <c r="F15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J4" i="4" l="1"/>
  <c r="G19" i="4"/>
  <c r="L56" i="1"/>
  <c r="L38" i="1"/>
  <c r="L44" i="1"/>
  <c r="L50" i="1"/>
  <c r="L89" i="1"/>
  <c r="L66" i="1"/>
  <c r="L74" i="1"/>
  <c r="L84" i="1"/>
  <c r="I10" i="4"/>
  <c r="I9" i="4"/>
  <c r="H9" i="4"/>
  <c r="J8" i="4"/>
  <c r="J26" i="4"/>
  <c r="I27" i="4"/>
  <c r="H18" i="4"/>
  <c r="J12" i="4"/>
  <c r="H31" i="4"/>
  <c r="J25" i="4"/>
  <c r="I12" i="4"/>
  <c r="J30" i="4"/>
  <c r="I25" i="4"/>
  <c r="I28" i="4"/>
  <c r="H10" i="4"/>
  <c r="H28" i="4"/>
  <c r="H23" i="4"/>
  <c r="J27" i="4"/>
  <c r="J22" i="4"/>
  <c r="I30" i="4"/>
  <c r="I22" i="4"/>
  <c r="H4" i="4"/>
  <c r="H19" i="4" s="1"/>
  <c r="J6" i="4"/>
  <c r="I4" i="4"/>
  <c r="I21" i="4"/>
  <c r="J29" i="4"/>
  <c r="I29" i="4"/>
  <c r="H24" i="4"/>
  <c r="I18" i="4"/>
  <c r="H8" i="4"/>
  <c r="I31" i="4"/>
  <c r="H26" i="4"/>
  <c r="I23" i="4"/>
  <c r="H55" i="4"/>
  <c r="J7" i="4"/>
  <c r="I24" i="4"/>
  <c r="H7" i="4"/>
  <c r="H21" i="4"/>
  <c r="J11" i="4"/>
  <c r="I6" i="4"/>
  <c r="I11" i="4"/>
  <c r="J5" i="4"/>
  <c r="H5" i="4"/>
  <c r="H53" i="4"/>
  <c r="I53" i="4" s="1"/>
  <c r="J53" i="4" s="1"/>
  <c r="G5" i="3"/>
  <c r="G26" i="3"/>
  <c r="F26" i="3"/>
  <c r="G13" i="3"/>
  <c r="G42" i="3"/>
  <c r="G45" i="3" s="1"/>
  <c r="F40" i="3"/>
  <c r="H10" i="3"/>
  <c r="H42" i="3"/>
  <c r="H45" i="3" s="1"/>
  <c r="I45" i="3"/>
  <c r="G14" i="3"/>
  <c r="H11" i="3"/>
  <c r="I8" i="3"/>
  <c r="G6" i="3"/>
  <c r="F45" i="3"/>
  <c r="I13" i="3"/>
  <c r="G11" i="3"/>
  <c r="H8" i="3"/>
  <c r="I5" i="3"/>
  <c r="I10" i="3"/>
  <c r="H4" i="3"/>
  <c r="I12" i="3"/>
  <c r="H7" i="3"/>
  <c r="H12" i="3"/>
  <c r="I9" i="3"/>
  <c r="H9" i="3"/>
  <c r="G40" i="3"/>
  <c r="G32" i="4"/>
  <c r="H17" i="3"/>
  <c r="H26" i="3" s="1"/>
  <c r="H33" i="3"/>
  <c r="I33" i="3" s="1"/>
  <c r="I31" i="3"/>
  <c r="I19" i="4" l="1"/>
  <c r="J19" i="4"/>
  <c r="I32" i="4"/>
  <c r="H32" i="4"/>
  <c r="J32" i="4"/>
  <c r="I55" i="4"/>
  <c r="H56" i="4"/>
  <c r="I40" i="3"/>
  <c r="G15" i="3"/>
  <c r="H40" i="3"/>
  <c r="I17" i="3"/>
  <c r="I26" i="3" s="1"/>
  <c r="I15" i="3"/>
  <c r="H15" i="3"/>
  <c r="I56" i="4" l="1"/>
  <c r="J55" i="4"/>
  <c r="J56" i="4" s="1"/>
  <c r="A70" i="1"/>
  <c r="A71" i="1" s="1"/>
  <c r="A72" i="1" s="1"/>
  <c r="A73" i="1" s="1"/>
  <c r="A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6" authorId="0" shapeId="0" xr:uid="{7491916C-68CE-443F-A622-FE8313B1C53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PNAGB 13304 Yang benar adalah PNAGB 13204</t>
        </r>
      </text>
    </comment>
    <comment ref="C31" authorId="0" shapeId="0" xr:uid="{441CFB41-7A48-4886-948A-683ABE527D73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Penyuluhan dan Komunikasi Pertanian (Program Studi Agroteknologi)
Mata Kuliah Wajib Fakultas </t>
        </r>
      </text>
    </comment>
  </commentList>
</comments>
</file>

<file path=xl/sharedStrings.xml><?xml version="1.0" encoding="utf-8"?>
<sst xmlns="http://schemas.openxmlformats.org/spreadsheetml/2006/main" count="709" uniqueCount="279">
  <si>
    <t>No</t>
  </si>
  <si>
    <t>Nama Mata Kuliah</t>
  </si>
  <si>
    <t>Kode MK</t>
  </si>
  <si>
    <t>T</t>
  </si>
  <si>
    <t>P</t>
  </si>
  <si>
    <t>EPN</t>
  </si>
  <si>
    <t>MAB</t>
  </si>
  <si>
    <t>PKP</t>
  </si>
  <si>
    <t xml:space="preserve">Semester </t>
  </si>
  <si>
    <t>Pengantar Ilmu Pertanian</t>
  </si>
  <si>
    <t>PNAGB 11201</t>
  </si>
  <si>
    <t>I</t>
  </si>
  <si>
    <t>Pengantar Ekonomi Pertanian</t>
  </si>
  <si>
    <t>PNAGB 11202</t>
  </si>
  <si>
    <t>PNAGB 11303</t>
  </si>
  <si>
    <t>Ekonomi Mikro</t>
  </si>
  <si>
    <t>III</t>
  </si>
  <si>
    <t>Ekonomi Makro</t>
  </si>
  <si>
    <t>IV</t>
  </si>
  <si>
    <t>Ekonomi Produksi</t>
  </si>
  <si>
    <t>V</t>
  </si>
  <si>
    <t>Ekonomi Sumberdaya Alam dan Lingkungan</t>
  </si>
  <si>
    <t>Kebijakan Pembangunan Pertanian</t>
  </si>
  <si>
    <t>II</t>
  </si>
  <si>
    <t>Perencanaan Pembangunan Wilayah</t>
  </si>
  <si>
    <t>Ketahanan Pangan</t>
  </si>
  <si>
    <t>PNAGB 13310</t>
  </si>
  <si>
    <t>Pertanian Lahan Kering Berkelanjutan</t>
  </si>
  <si>
    <t>Koperasi dan Lembaga Keuangan</t>
  </si>
  <si>
    <t>Pemasaran Agribisnis</t>
  </si>
  <si>
    <t>E-Commerce Agribisnis</t>
  </si>
  <si>
    <t>PNAGB 14314</t>
  </si>
  <si>
    <t>Metode Ilmiah</t>
  </si>
  <si>
    <t>PNAGB 12215</t>
  </si>
  <si>
    <t>Statistika</t>
  </si>
  <si>
    <t>Ekonometrika</t>
  </si>
  <si>
    <t>PNAGB 15317</t>
  </si>
  <si>
    <t>Studi Kelayakan Agribisnis</t>
  </si>
  <si>
    <t>VI</t>
  </si>
  <si>
    <t>Metodologi Penelitian</t>
  </si>
  <si>
    <t>Dasar-dasar Manajemen</t>
  </si>
  <si>
    <t>PNAGB 11220</t>
  </si>
  <si>
    <t>Manajemen Agribisnis</t>
  </si>
  <si>
    <t>PNAGB 13321</t>
  </si>
  <si>
    <t>Manajemen Usahatani</t>
  </si>
  <si>
    <t>Manajemen Agroindustri</t>
  </si>
  <si>
    <t>Manajemen Resiko Agribisnis</t>
  </si>
  <si>
    <t>Dasar-dasar Akuntansi</t>
  </si>
  <si>
    <t>PNAGB 12225</t>
  </si>
  <si>
    <t>Akuntansi Manajemen</t>
  </si>
  <si>
    <t>Kewirausahaan</t>
  </si>
  <si>
    <t>PNAGB 15327</t>
  </si>
  <si>
    <t>Sosiologi Pertanian</t>
  </si>
  <si>
    <t>PNAGB 11228</t>
  </si>
  <si>
    <t>Penyuluhan Pertanian</t>
  </si>
  <si>
    <t>PNAGB 12329</t>
  </si>
  <si>
    <t>Perubahan  Sosial dan Budaya</t>
  </si>
  <si>
    <t>PNAGB 12230</t>
  </si>
  <si>
    <t>Dasar-dasar Komunikasi</t>
  </si>
  <si>
    <t>PNAGB 11231</t>
  </si>
  <si>
    <t>Komunikasi Agribisnis</t>
  </si>
  <si>
    <t>Pemberdayaan Masyarakat</t>
  </si>
  <si>
    <t>Media dan Metode Penyuluhan</t>
  </si>
  <si>
    <t>PNAGB 14334</t>
  </si>
  <si>
    <t>Bahasa Inggris</t>
  </si>
  <si>
    <t>PNAGB 11235</t>
  </si>
  <si>
    <t>Mata Kuliah Peminatan Ekonomi Pertanian</t>
  </si>
  <si>
    <t>Dinamika Kependudukan</t>
  </si>
  <si>
    <t>Ekonomi Sumberdaya Manusia</t>
  </si>
  <si>
    <t>Ekonomi Usahatani</t>
  </si>
  <si>
    <t>Ekonomi Regional</t>
  </si>
  <si>
    <t>Riset Operasi</t>
  </si>
  <si>
    <t>Mata Kuliah Pemintan Manajemen Agribisnis</t>
  </si>
  <si>
    <t xml:space="preserve">Manajemen Keuangan </t>
  </si>
  <si>
    <t>Manajemen Sumberdaya Manusia</t>
  </si>
  <si>
    <t>Manajemen  Pemasaran</t>
  </si>
  <si>
    <t>Manajemen Kelembagaan Agribisnis</t>
  </si>
  <si>
    <t>Perdagangan Internasional</t>
  </si>
  <si>
    <t>Mata Kuliah Peminatan Penyuluhan dan Komunikasi Pertanian</t>
  </si>
  <si>
    <t>Perencanaan Program Penyuluhan</t>
  </si>
  <si>
    <t>Psikologi Sosial</t>
  </si>
  <si>
    <t>Evaluasi Program Penyuluhan</t>
  </si>
  <si>
    <t>Dinamika Kelompok</t>
  </si>
  <si>
    <t>Mata Kuliah Pilihan</t>
  </si>
  <si>
    <t>Teknologi Informasi dan Multimedia</t>
  </si>
  <si>
    <t>Manajemen Produksi dan Operasi Perusahaan Agribisnis</t>
  </si>
  <si>
    <t>Ekonomi Manajerial</t>
  </si>
  <si>
    <t>Sistem Informasi Manajemen Agribisnis</t>
  </si>
  <si>
    <t>Rancangan Usaha Agribisnis</t>
  </si>
  <si>
    <t>Ekonomi Agroekowisata</t>
  </si>
  <si>
    <t xml:space="preserve">Budidaya Tanaman Semusim dan Tahunan </t>
  </si>
  <si>
    <t>Teknologi Pengolahan Hasil Pertanian</t>
  </si>
  <si>
    <t>Budidaya Tanaman Hortikultura dan Pertamanan</t>
  </si>
  <si>
    <t>Mata Kuliah Wajib Fakultas</t>
  </si>
  <si>
    <t>Dasar-dasar Ilmu Tanah</t>
  </si>
  <si>
    <t>Botani</t>
  </si>
  <si>
    <t>Dasar-dasar Agronomi</t>
  </si>
  <si>
    <t>Sistem Informasi Geografis (SIG)</t>
  </si>
  <si>
    <t>Dasar-dasar  Perlindungan Tanaman</t>
  </si>
  <si>
    <t>Agroklimatologi</t>
  </si>
  <si>
    <t>Magang/PraktekKerjaProfesi</t>
  </si>
  <si>
    <t>VII</t>
  </si>
  <si>
    <t>Mata Kuliah Wajib Nasional</t>
  </si>
  <si>
    <t xml:space="preserve">Pendidikan Kewarganegaraan </t>
  </si>
  <si>
    <t>MKU 1221-54201</t>
  </si>
  <si>
    <t xml:space="preserve">Bahasa Indonesia </t>
  </si>
  <si>
    <t>MKU 1122-54201</t>
  </si>
  <si>
    <t>Pendidikan Agama</t>
  </si>
  <si>
    <t>Pendidikan Pancasila</t>
  </si>
  <si>
    <t>MKU 1124-54201</t>
  </si>
  <si>
    <t>Mata Kuliah Universitas</t>
  </si>
  <si>
    <t>Budaya Lahan Kering Kepulauan dan Pariwisata</t>
  </si>
  <si>
    <t>Pendidikan Anti Korupsi</t>
  </si>
  <si>
    <t>KKN</t>
  </si>
  <si>
    <t>Skripsi</t>
  </si>
  <si>
    <t>PNAGB 12316</t>
  </si>
  <si>
    <t>PNAGB 13322</t>
  </si>
  <si>
    <t>PNAGB 15208</t>
  </si>
  <si>
    <t>PNAGB 15319</t>
  </si>
  <si>
    <t>PNAGB 15318</t>
  </si>
  <si>
    <t>PNAGB 15209</t>
  </si>
  <si>
    <t>VIII</t>
  </si>
  <si>
    <t>SEMESTER I</t>
  </si>
  <si>
    <t>Kode Mata Kuliah</t>
  </si>
  <si>
    <t>MINAT (SKS)</t>
  </si>
  <si>
    <t>SEMESTER</t>
  </si>
  <si>
    <t xml:space="preserve">No </t>
  </si>
  <si>
    <t>SKS</t>
  </si>
  <si>
    <t>TOTAL SKS SEMESTER I</t>
  </si>
  <si>
    <t>SEMESTER III</t>
  </si>
  <si>
    <t>TOTAL SKS SEMESTER III</t>
  </si>
  <si>
    <t>SEMESTER V</t>
  </si>
  <si>
    <t>TOTAL SKS SEMESTER V</t>
  </si>
  <si>
    <t>JUMLAH</t>
  </si>
  <si>
    <t>SEMESTER VII</t>
  </si>
  <si>
    <t>TOTAL SKS SEMESTER VII</t>
  </si>
  <si>
    <t>SEMESTER II</t>
  </si>
  <si>
    <t>TOTAL SEMESTER II</t>
  </si>
  <si>
    <t>SEMESTER IV</t>
  </si>
  <si>
    <t>TOTAL SEMESTER IV</t>
  </si>
  <si>
    <t>PNAGB 14205</t>
  </si>
  <si>
    <t>PNAGB 14206</t>
  </si>
  <si>
    <t>PNAGB 14207</t>
  </si>
  <si>
    <t>PNAGB 14226</t>
  </si>
  <si>
    <t>PNAGB 14213</t>
  </si>
  <si>
    <t>PNAGB 14211</t>
  </si>
  <si>
    <t>PNAGB 14223</t>
  </si>
  <si>
    <t>PNAGB 14224</t>
  </si>
  <si>
    <t>SEMESTER VI</t>
  </si>
  <si>
    <t>1,2,3,4</t>
  </si>
  <si>
    <t>TOTAL SEMESTER VI</t>
  </si>
  <si>
    <t>SEMESTER VIII</t>
  </si>
  <si>
    <t>TOTAL SEMESTER VIII</t>
  </si>
  <si>
    <t>TOTAL SKS GENAP + GANJIL  =147/148</t>
  </si>
  <si>
    <t>4 Mata Kuliah Pilihan (Minimal 1 Mata Kuliah di Luar Program Studi)</t>
  </si>
  <si>
    <t>PNAGB 12336</t>
  </si>
  <si>
    <t>PNEPN 15302-38</t>
  </si>
  <si>
    <t>PNEPN 16303-39</t>
  </si>
  <si>
    <t>PNEPN 16205-41</t>
  </si>
  <si>
    <t>PNMAB 15201-42</t>
  </si>
  <si>
    <t>PNMAB 15302-43</t>
  </si>
  <si>
    <t>PNMAB 16303-44</t>
  </si>
  <si>
    <t>PNMAB 16204-45</t>
  </si>
  <si>
    <t>PNMAB 16205-46</t>
  </si>
  <si>
    <t>PNPKP 15301-47</t>
  </si>
  <si>
    <t>PNPKP 15302-48</t>
  </si>
  <si>
    <t>PNPKP 16303-49</t>
  </si>
  <si>
    <t>PNPKP 16204-50</t>
  </si>
  <si>
    <t>PNPKP 16205-51</t>
  </si>
  <si>
    <t>PNAGB 16352</t>
  </si>
  <si>
    <t>PNAGB 16353</t>
  </si>
  <si>
    <t>PNAGB 16354</t>
  </si>
  <si>
    <t>PNAGB 16355</t>
  </si>
  <si>
    <t>PNAGB 16356</t>
  </si>
  <si>
    <t>PNAGB 16357</t>
  </si>
  <si>
    <t>PNAGT16331-54201-60</t>
  </si>
  <si>
    <t>PNUND 18604-54201-70</t>
  </si>
  <si>
    <t>PNEPN 15301-37</t>
  </si>
  <si>
    <t>PNEPN 16204-40</t>
  </si>
  <si>
    <t>Magang/Praktek Kerja Profesi</t>
  </si>
  <si>
    <t>SMT VIII</t>
  </si>
  <si>
    <t>Skripsi/</t>
  </si>
  <si>
    <t>Tugas Akhir</t>
  </si>
  <si>
    <t>6  SKS</t>
  </si>
  <si>
    <t>6 (0-6)</t>
  </si>
  <si>
    <t>SMT VII</t>
  </si>
  <si>
    <t>Magang/</t>
  </si>
  <si>
    <t>KKP</t>
  </si>
  <si>
    <t>Kuliah Kerja Nyata</t>
  </si>
  <si>
    <t>8 SKS</t>
  </si>
  <si>
    <t>4 (0-4)</t>
  </si>
  <si>
    <t>SMT VI</t>
  </si>
  <si>
    <t>Pilihan Bebas 1</t>
  </si>
  <si>
    <t>Pilihan Bebas 2</t>
  </si>
  <si>
    <t>Pilihan Bebas 3</t>
  </si>
  <si>
    <t>Pilihan Bebas 4</t>
  </si>
  <si>
    <t>Mana-jemen Kelem-bagaan</t>
  </si>
  <si>
    <t>Mana-jemen Pemasaran</t>
  </si>
  <si>
    <t>Perda-gangan Inter-nasional</t>
  </si>
  <si>
    <t>Evaluasi Program Penyuluhan Pertanian</t>
  </si>
  <si>
    <t>Statistik Nonparametrik</t>
  </si>
  <si>
    <t>3(2-1)</t>
  </si>
  <si>
    <t>3 (2-1)</t>
  </si>
  <si>
    <t>2 (2-0)</t>
  </si>
  <si>
    <t>SMT V</t>
  </si>
  <si>
    <t>Kewira-usahaan</t>
  </si>
  <si>
    <t>Studi Kelayakan Agribismis</t>
  </si>
  <si>
    <t>Manajemen Sumber Daya Manusia</t>
  </si>
  <si>
    <t>Ekonomi Sumber Daya Manusia</t>
  </si>
  <si>
    <t>Perencanaan Program Penyuluhan Pertanian</t>
  </si>
  <si>
    <t>22 SKS</t>
  </si>
  <si>
    <t>SMT IV</t>
  </si>
  <si>
    <t>Ekonomi SDA dan Lingkungan</t>
  </si>
  <si>
    <t>Pertanian Lahan Kering Berkelan-jutan</t>
  </si>
  <si>
    <t>Manajemen Agro-industri</t>
  </si>
  <si>
    <t>Managemen Resiko Agribisnis</t>
  </si>
  <si>
    <t>23  SKS</t>
  </si>
  <si>
    <t>2(2-0)</t>
  </si>
  <si>
    <t>1 (1-0)</t>
  </si>
  <si>
    <t>SMT III</t>
  </si>
  <si>
    <t>Mana-jemen Usahatani</t>
  </si>
  <si>
    <t>Dasar-2 Perlin-dungan Tanaman</t>
  </si>
  <si>
    <t>SMT II</t>
  </si>
  <si>
    <t>Pendidikan Kewarga-negaraan</t>
  </si>
  <si>
    <t>Perubahan Sosial dan Budaya</t>
  </si>
  <si>
    <t xml:space="preserve">Metode Ilmiah </t>
  </si>
  <si>
    <t>SMT I</t>
  </si>
  <si>
    <t>Bahasa Indonesia</t>
  </si>
  <si>
    <t>24 SKS</t>
  </si>
  <si>
    <t>3 (3-0)</t>
  </si>
  <si>
    <t>Manajemen Keuangan</t>
  </si>
  <si>
    <t>Matematika Ekonomi</t>
  </si>
  <si>
    <t>18/19  SKS</t>
  </si>
  <si>
    <t>147/148 SKS</t>
  </si>
  <si>
    <t>Jumlah</t>
  </si>
  <si>
    <t>Peminatan</t>
  </si>
  <si>
    <t xml:space="preserve"> 2(2-0)</t>
  </si>
  <si>
    <t>PNAGB 13204</t>
  </si>
  <si>
    <t>PNAGB 13232</t>
  </si>
  <si>
    <t>PNAGB 13212</t>
  </si>
  <si>
    <t>PNAGB 13233</t>
  </si>
  <si>
    <t>SIG</t>
  </si>
  <si>
    <t xml:space="preserve">Pengelolaan Limbah Hasil Pertanian </t>
  </si>
  <si>
    <t>PNPHP 16315-54201-61</t>
  </si>
  <si>
    <t>PN 1133-54201-63</t>
  </si>
  <si>
    <t>PN 1231-54201-64</t>
  </si>
  <si>
    <t>PN 1334-54201-65</t>
  </si>
  <si>
    <t>PN 1746-54201-67</t>
  </si>
  <si>
    <t>MKP 1221-54201-68</t>
  </si>
  <si>
    <t>MKP 1412-54201-69</t>
  </si>
  <si>
    <t>PNUND 17403-54201-70</t>
  </si>
  <si>
    <t>PNUND 18604-54201-71</t>
  </si>
  <si>
    <t>PN 1122-54201-62</t>
  </si>
  <si>
    <t>PN 1335-54201-66</t>
  </si>
  <si>
    <t>PNMAB 15301-42</t>
  </si>
  <si>
    <t>Pendidikan Agama Kristen Protestan</t>
  </si>
  <si>
    <t>Pendidikan Agama Katholik</t>
  </si>
  <si>
    <t>Pendidkan Agama Islam</t>
  </si>
  <si>
    <t>Pendidikan Agama Hindu</t>
  </si>
  <si>
    <t>Pendidikan Agama Budha</t>
  </si>
  <si>
    <t>Pendidikan Ahama Kong Hu Chu</t>
  </si>
  <si>
    <t>PN 1315-54201-66</t>
  </si>
  <si>
    <t>Pendidikan Agama Islam</t>
  </si>
  <si>
    <t>Pendidikan Agama Kong Hu Chu</t>
  </si>
  <si>
    <t>MKU 1223-1-54201</t>
  </si>
  <si>
    <t>MKU 1223-2-54201</t>
  </si>
  <si>
    <t>MKU 1223-3-54201</t>
  </si>
  <si>
    <t>MKU 1223-4-54201</t>
  </si>
  <si>
    <t>MKU 1223-5-54201</t>
  </si>
  <si>
    <t>MKU 1223-6-54201</t>
  </si>
  <si>
    <t>Pengelolaan Limah Hasil Petanian</t>
  </si>
  <si>
    <t>PNPHP163165-54201-61</t>
  </si>
  <si>
    <t>PNAGT16318-54201-58</t>
  </si>
  <si>
    <t>PNAGT16320-54201-59</t>
  </si>
  <si>
    <t>PNAGT 16318-54201-58</t>
  </si>
  <si>
    <t>PNAGT 16320-54201-59</t>
  </si>
  <si>
    <t>PNAGT 16331-54201-60</t>
  </si>
  <si>
    <r>
      <t>S</t>
    </r>
    <r>
      <rPr>
        <sz val="10"/>
        <rFont val="Cambria"/>
        <family val="1"/>
      </rPr>
      <t>tatistik Nonparametrik</t>
    </r>
  </si>
  <si>
    <t>24  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</si>
</sst>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mbria"/>
      <family val="1"/>
    </font>
    <font>
      <sz val="1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7"/>
      <color rgb="FF000000"/>
      <name val="Times New Roman"/>
      <family val="1"/>
    </font>
    <font>
      <b/>
      <sz val="8"/>
      <color rgb="FFFFC000"/>
      <name val="Times New Roman"/>
      <family val="1"/>
    </font>
    <font>
      <b/>
      <i/>
      <sz val="8"/>
      <color rgb="FFFFC000"/>
      <name val="Times New Roman"/>
      <family val="1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70C0"/>
      <name val="Cambria"/>
      <family val="1"/>
    </font>
    <font>
      <sz val="11"/>
      <color rgb="FF0070C0"/>
      <name val="Calibri"/>
      <family val="2"/>
      <scheme val="minor"/>
    </font>
    <font>
      <sz val="11"/>
      <color rgb="FF0070C0"/>
      <name val="Cambria"/>
      <family val="1"/>
    </font>
    <font>
      <b/>
      <sz val="10"/>
      <color theme="1"/>
      <name val="Times New Roman"/>
      <family val="1"/>
    </font>
    <font>
      <sz val="10"/>
      <color rgb="FF00B0F0"/>
      <name val="Times New Roman"/>
      <family val="1"/>
    </font>
    <font>
      <sz val="11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0"/>
      <color rgb="FF00B0F0"/>
      <name val="Cambria"/>
      <family val="1"/>
    </font>
    <font>
      <sz val="10"/>
      <color theme="4"/>
      <name val="Times New Roman"/>
      <family val="1"/>
    </font>
    <font>
      <sz val="11"/>
      <color theme="4"/>
      <name val="Times New Roman"/>
      <family val="1"/>
    </font>
    <font>
      <sz val="11"/>
      <color theme="4"/>
      <name val="Calibri"/>
      <family val="2"/>
      <scheme val="minor"/>
    </font>
    <font>
      <i/>
      <sz val="10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0" xfId="0" applyFont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3" fillId="9" borderId="0" xfId="0" applyFont="1" applyFill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 shrinkToFit="1"/>
    </xf>
    <xf numFmtId="0" fontId="10" fillId="13" borderId="2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 shrinkToFit="1"/>
    </xf>
    <xf numFmtId="0" fontId="10" fillId="14" borderId="4" xfId="0" applyFont="1" applyFill="1" applyBorder="1" applyAlignment="1">
      <alignment horizontal="center" vertical="center" wrapText="1" shrinkToFit="1"/>
    </xf>
    <xf numFmtId="0" fontId="10" fillId="14" borderId="4" xfId="0" applyFont="1" applyFill="1" applyBorder="1" applyAlignment="1">
      <alignment horizontal="center" vertical="center"/>
    </xf>
    <xf numFmtId="0" fontId="16" fillId="0" borderId="0" xfId="0" applyFont="1"/>
    <xf numFmtId="0" fontId="17" fillId="0" borderId="9" xfId="0" applyFont="1" applyBorder="1" applyAlignment="1">
      <alignment horizontal="center"/>
    </xf>
    <xf numFmtId="0" fontId="18" fillId="0" borderId="9" xfId="0" applyFont="1" applyBorder="1"/>
    <xf numFmtId="0" fontId="19" fillId="0" borderId="0" xfId="0" applyFont="1"/>
    <xf numFmtId="0" fontId="20" fillId="0" borderId="0" xfId="0" applyFont="1"/>
    <xf numFmtId="0" fontId="21" fillId="0" borderId="9" xfId="0" applyFont="1" applyBorder="1" applyAlignment="1">
      <alignment horizontal="center"/>
    </xf>
    <xf numFmtId="0" fontId="19" fillId="0" borderId="9" xfId="0" applyFont="1" applyBorder="1"/>
    <xf numFmtId="0" fontId="18" fillId="5" borderId="9" xfId="0" applyFont="1" applyFill="1" applyBorder="1" applyAlignment="1">
      <alignment horizontal="right"/>
    </xf>
    <xf numFmtId="0" fontId="18" fillId="0" borderId="0" xfId="0" applyFont="1"/>
    <xf numFmtId="0" fontId="2" fillId="0" borderId="9" xfId="0" applyFont="1" applyBorder="1"/>
    <xf numFmtId="0" fontId="3" fillId="0" borderId="0" xfId="0" applyFont="1"/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justify" vertical="center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justify" vertical="center"/>
    </xf>
    <xf numFmtId="0" fontId="22" fillId="0" borderId="9" xfId="0" applyFont="1" applyBorder="1" applyAlignment="1">
      <alignment horizontal="justify" vertical="center" wrapText="1"/>
    </xf>
    <xf numFmtId="0" fontId="22" fillId="0" borderId="9" xfId="0" applyFont="1" applyBorder="1" applyAlignment="1">
      <alignment horizontal="right" vertical="center"/>
    </xf>
    <xf numFmtId="0" fontId="23" fillId="0" borderId="0" xfId="0" applyFont="1"/>
    <xf numFmtId="0" fontId="22" fillId="7" borderId="9" xfId="0" applyFont="1" applyFill="1" applyBorder="1" applyAlignment="1">
      <alignment horizontal="justify" vertical="center"/>
    </xf>
    <xf numFmtId="0" fontId="22" fillId="7" borderId="9" xfId="0" applyFont="1" applyFill="1" applyBorder="1" applyAlignment="1">
      <alignment horizontal="justify" vertical="center" wrapText="1"/>
    </xf>
    <xf numFmtId="0" fontId="22" fillId="7" borderId="9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justify" vertical="center"/>
    </xf>
    <xf numFmtId="0" fontId="22" fillId="5" borderId="9" xfId="0" applyFont="1" applyFill="1" applyBorder="1" applyAlignment="1">
      <alignment horizontal="justify" vertical="center" wrapText="1"/>
    </xf>
    <xf numFmtId="0" fontId="22" fillId="5" borderId="9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justify" vertical="center"/>
    </xf>
    <xf numFmtId="0" fontId="22" fillId="2" borderId="9" xfId="0" applyFont="1" applyFill="1" applyBorder="1" applyAlignment="1">
      <alignment horizontal="justify" vertical="center" wrapText="1"/>
    </xf>
    <xf numFmtId="0" fontId="22" fillId="2" borderId="9" xfId="0" applyFont="1" applyFill="1" applyBorder="1" applyAlignment="1">
      <alignment horizontal="right" vertical="center"/>
    </xf>
    <xf numFmtId="0" fontId="22" fillId="2" borderId="9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right"/>
    </xf>
    <xf numFmtId="0" fontId="19" fillId="0" borderId="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justify" vertical="center"/>
    </xf>
    <xf numFmtId="0" fontId="21" fillId="0" borderId="9" xfId="0" applyFont="1" applyBorder="1" applyAlignment="1">
      <alignment horizontal="justify" vertical="center" wrapText="1"/>
    </xf>
    <xf numFmtId="0" fontId="21" fillId="0" borderId="9" xfId="0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25" fillId="0" borderId="14" xfId="0" applyFont="1" applyBorder="1" applyAlignment="1">
      <alignment horizontal="center"/>
    </xf>
    <xf numFmtId="0" fontId="20" fillId="0" borderId="14" xfId="0" applyFont="1" applyBorder="1"/>
    <xf numFmtId="0" fontId="20" fillId="0" borderId="14" xfId="0" applyFont="1" applyBorder="1" applyAlignment="1">
      <alignment horizontal="right"/>
    </xf>
    <xf numFmtId="0" fontId="20" fillId="0" borderId="9" xfId="0" applyFont="1" applyBorder="1" applyAlignment="1">
      <alignment horizontal="right"/>
    </xf>
    <xf numFmtId="0" fontId="20" fillId="0" borderId="9" xfId="0" applyFont="1" applyBorder="1"/>
    <xf numFmtId="0" fontId="21" fillId="5" borderId="9" xfId="0" applyFont="1" applyFill="1" applyBorder="1" applyAlignment="1">
      <alignment horizontal="justify" vertical="center"/>
    </xf>
    <xf numFmtId="0" fontId="21" fillId="5" borderId="9" xfId="0" applyFont="1" applyFill="1" applyBorder="1" applyAlignment="1">
      <alignment horizontal="justify" vertical="center" wrapText="1"/>
    </xf>
    <xf numFmtId="0" fontId="21" fillId="5" borderId="9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right"/>
    </xf>
    <xf numFmtId="0" fontId="21" fillId="5" borderId="9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justify" vertical="center"/>
    </xf>
    <xf numFmtId="0" fontId="21" fillId="8" borderId="9" xfId="0" applyFont="1" applyFill="1" applyBorder="1" applyAlignment="1">
      <alignment vertical="center"/>
    </xf>
    <xf numFmtId="0" fontId="21" fillId="8" borderId="9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horizontal="center" vertical="center"/>
    </xf>
    <xf numFmtId="0" fontId="20" fillId="0" borderId="13" xfId="0" applyFont="1" applyBorder="1"/>
    <xf numFmtId="0" fontId="25" fillId="0" borderId="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justify" vertical="center"/>
    </xf>
    <xf numFmtId="0" fontId="26" fillId="0" borderId="9" xfId="0" applyFont="1" applyBorder="1" applyAlignment="1">
      <alignment horizontal="justify" vertical="center" wrapText="1"/>
    </xf>
    <xf numFmtId="0" fontId="26" fillId="0" borderId="9" xfId="0" applyFont="1" applyBorder="1" applyAlignment="1">
      <alignment horizontal="right" vertical="center"/>
    </xf>
    <xf numFmtId="0" fontId="27" fillId="0" borderId="9" xfId="0" applyFont="1" applyBorder="1" applyAlignment="1">
      <alignment horizontal="right"/>
    </xf>
    <xf numFmtId="0" fontId="27" fillId="0" borderId="0" xfId="0" applyFont="1"/>
    <xf numFmtId="0" fontId="28" fillId="0" borderId="0" xfId="0" applyFont="1"/>
    <xf numFmtId="0" fontId="26" fillId="0" borderId="9" xfId="0" applyFont="1" applyBorder="1" applyAlignment="1">
      <alignment vertical="center"/>
    </xf>
    <xf numFmtId="0" fontId="29" fillId="6" borderId="9" xfId="0" applyFont="1" applyFill="1" applyBorder="1" applyAlignment="1">
      <alignment horizontal="justify" vertical="center" wrapText="1"/>
    </xf>
    <xf numFmtId="0" fontId="29" fillId="9" borderId="9" xfId="0" applyFont="1" applyFill="1" applyBorder="1" applyAlignment="1">
      <alignment horizontal="justify" vertical="center" wrapText="1"/>
    </xf>
    <xf numFmtId="0" fontId="27" fillId="0" borderId="12" xfId="0" applyFont="1" applyBorder="1" applyAlignment="1">
      <alignment horizontal="right"/>
    </xf>
    <xf numFmtId="0" fontId="27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/>
    </xf>
    <xf numFmtId="0" fontId="27" fillId="0" borderId="9" xfId="0" applyFont="1" applyBorder="1"/>
    <xf numFmtId="0" fontId="26" fillId="7" borderId="9" xfId="0" applyFont="1" applyFill="1" applyBorder="1" applyAlignment="1">
      <alignment horizontal="justify" vertical="center"/>
    </xf>
    <xf numFmtId="0" fontId="26" fillId="7" borderId="9" xfId="0" applyFont="1" applyFill="1" applyBorder="1" applyAlignment="1">
      <alignment horizontal="justify" vertical="center" wrapText="1"/>
    </xf>
    <xf numFmtId="0" fontId="26" fillId="7" borderId="9" xfId="0" applyFont="1" applyFill="1" applyBorder="1" applyAlignment="1">
      <alignment horizontal="right" vertical="center"/>
    </xf>
    <xf numFmtId="0" fontId="27" fillId="7" borderId="9" xfId="0" applyFont="1" applyFill="1" applyBorder="1" applyAlignment="1">
      <alignment horizontal="right"/>
    </xf>
    <xf numFmtId="0" fontId="26" fillId="7" borderId="9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justify" vertical="center"/>
    </xf>
    <xf numFmtId="0" fontId="26" fillId="5" borderId="9" xfId="0" applyFont="1" applyFill="1" applyBorder="1" applyAlignment="1">
      <alignment horizontal="justify" vertical="center" wrapText="1"/>
    </xf>
    <xf numFmtId="0" fontId="26" fillId="5" borderId="9" xfId="0" applyFont="1" applyFill="1" applyBorder="1" applyAlignment="1">
      <alignment horizontal="right" vertical="center"/>
    </xf>
    <xf numFmtId="0" fontId="27" fillId="5" borderId="9" xfId="0" applyFont="1" applyFill="1" applyBorder="1" applyAlignment="1">
      <alignment horizontal="right"/>
    </xf>
    <xf numFmtId="0" fontId="26" fillId="5" borderId="9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justify" vertical="center"/>
    </xf>
    <xf numFmtId="0" fontId="17" fillId="5" borderId="9" xfId="0" applyFont="1" applyFill="1" applyBorder="1" applyAlignment="1">
      <alignment horizontal="justify" vertical="center" wrapText="1"/>
    </xf>
    <xf numFmtId="0" fontId="17" fillId="5" borderId="9" xfId="0" applyFont="1" applyFill="1" applyBorder="1" applyAlignment="1">
      <alignment horizontal="right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31" fillId="0" borderId="9" xfId="0" applyFont="1" applyBorder="1"/>
    <xf numFmtId="0" fontId="30" fillId="2" borderId="9" xfId="0" applyFont="1" applyFill="1" applyBorder="1" applyAlignment="1">
      <alignment horizontal="justify" vertical="center"/>
    </xf>
    <xf numFmtId="0" fontId="30" fillId="2" borderId="9" xfId="0" applyFont="1" applyFill="1" applyBorder="1" applyAlignment="1">
      <alignment horizontal="justify" vertical="center" wrapText="1"/>
    </xf>
    <xf numFmtId="0" fontId="30" fillId="2" borderId="9" xfId="0" applyFont="1" applyFill="1" applyBorder="1" applyAlignment="1">
      <alignment horizontal="right" vertical="center"/>
    </xf>
    <xf numFmtId="0" fontId="31" fillId="2" borderId="9" xfId="0" applyFont="1" applyFill="1" applyBorder="1" applyAlignment="1">
      <alignment horizontal="right"/>
    </xf>
    <xf numFmtId="0" fontId="30" fillId="2" borderId="9" xfId="0" applyFont="1" applyFill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0" fillId="6" borderId="9" xfId="0" applyFont="1" applyFill="1" applyBorder="1" applyAlignment="1">
      <alignment horizontal="justify" vertical="center"/>
    </xf>
    <xf numFmtId="0" fontId="30" fillId="0" borderId="9" xfId="0" applyFont="1" applyBorder="1" applyAlignment="1">
      <alignment horizontal="center" vertical="center"/>
    </xf>
    <xf numFmtId="0" fontId="30" fillId="6" borderId="9" xfId="0" applyFont="1" applyFill="1" applyBorder="1" applyAlignment="1">
      <alignment horizontal="justify" vertical="center" wrapText="1"/>
    </xf>
    <xf numFmtId="0" fontId="30" fillId="6" borderId="9" xfId="0" applyFont="1" applyFill="1" applyBorder="1" applyAlignment="1">
      <alignment horizontal="right" vertical="center"/>
    </xf>
    <xf numFmtId="0" fontId="30" fillId="6" borderId="9" xfId="0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textRotation="90" wrapText="1" shrinkToFit="1"/>
    </xf>
    <xf numFmtId="0" fontId="21" fillId="8" borderId="13" xfId="0" applyFont="1" applyFill="1" applyBorder="1" applyAlignment="1">
      <alignment horizontal="justify" vertical="center"/>
    </xf>
    <xf numFmtId="0" fontId="21" fillId="8" borderId="13" xfId="0" applyFont="1" applyFill="1" applyBorder="1" applyAlignment="1">
      <alignment vertical="center"/>
    </xf>
    <xf numFmtId="0" fontId="21" fillId="8" borderId="13" xfId="0" applyFont="1" applyFill="1" applyBorder="1" applyAlignment="1">
      <alignment horizontal="right" vertical="center"/>
    </xf>
    <xf numFmtId="0" fontId="21" fillId="8" borderId="13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19" xfId="0" applyFont="1" applyBorder="1"/>
    <xf numFmtId="0" fontId="2" fillId="0" borderId="8" xfId="0" applyFont="1" applyBorder="1" applyAlignment="1">
      <alignment horizont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/>
    <xf numFmtId="0" fontId="2" fillId="0" borderId="21" xfId="0" applyFont="1" applyBorder="1" applyAlignment="1">
      <alignment horizontal="justify" vertical="center"/>
    </xf>
    <xf numFmtId="0" fontId="2" fillId="0" borderId="22" xfId="0" applyFont="1" applyBorder="1" applyAlignment="1">
      <alignment horizontal="justify" vertical="center"/>
    </xf>
    <xf numFmtId="0" fontId="2" fillId="0" borderId="23" xfId="0" applyFont="1" applyBorder="1" applyAlignment="1">
      <alignment horizontal="justify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6" fillId="0" borderId="9" xfId="0" applyFont="1" applyBorder="1" applyAlignment="1">
      <alignment horizontal="justify" vertical="center"/>
    </xf>
    <xf numFmtId="0" fontId="2" fillId="0" borderId="9" xfId="0" applyFont="1" applyBorder="1" applyAlignment="1">
      <alignment vertical="center" wrapText="1"/>
    </xf>
    <xf numFmtId="0" fontId="33" fillId="0" borderId="9" xfId="0" applyFont="1" applyBorder="1" applyAlignment="1">
      <alignment horizontal="justify" vertical="center"/>
    </xf>
    <xf numFmtId="0" fontId="2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 textRotation="90" wrapText="1" shrinkToFit="1"/>
    </xf>
    <xf numFmtId="0" fontId="20" fillId="0" borderId="15" xfId="0" applyFont="1" applyBorder="1" applyAlignment="1">
      <alignment horizontal="center" vertical="center" textRotation="90" wrapText="1" shrinkToFit="1"/>
    </xf>
    <xf numFmtId="0" fontId="20" fillId="0" borderId="14" xfId="0" applyFont="1" applyBorder="1" applyAlignment="1">
      <alignment horizontal="center" vertical="center" textRotation="90" wrapText="1" shrinkToFit="1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 shrinkToFi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923C"/>
      <color rgb="FF92D050"/>
      <color rgb="FFFFC000"/>
      <color rgb="FFE36C0A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60C53-BE43-4DE8-ABA8-32681343DBC8}">
  <dimension ref="A1:J48"/>
  <sheetViews>
    <sheetView topLeftCell="A10" workbookViewId="0">
      <selection activeCell="C45" sqref="C45"/>
    </sheetView>
  </sheetViews>
  <sheetFormatPr defaultRowHeight="15" x14ac:dyDescent="0.25"/>
  <cols>
    <col min="1" max="1" width="9.140625" style="12"/>
    <col min="2" max="2" width="40" style="11" customWidth="1"/>
    <col min="3" max="3" width="24.85546875" style="11" customWidth="1"/>
    <col min="4" max="5" width="9.140625" style="11"/>
    <col min="6" max="6" width="9.140625" style="11" customWidth="1"/>
    <col min="7" max="9" width="9.140625" style="11"/>
    <col min="10" max="10" width="12" style="12" customWidth="1"/>
  </cols>
  <sheetData>
    <row r="1" spans="1:10" x14ac:dyDescent="0.25">
      <c r="A1" s="7" t="s">
        <v>126</v>
      </c>
      <c r="B1" s="6" t="s">
        <v>1</v>
      </c>
      <c r="C1" s="6" t="s">
        <v>123</v>
      </c>
      <c r="D1" s="191" t="s">
        <v>127</v>
      </c>
      <c r="E1" s="192"/>
      <c r="F1" s="193"/>
      <c r="G1" s="190" t="s">
        <v>124</v>
      </c>
      <c r="H1" s="190"/>
      <c r="I1" s="190"/>
      <c r="J1" s="7" t="s">
        <v>125</v>
      </c>
    </row>
    <row r="2" spans="1:10" x14ac:dyDescent="0.25">
      <c r="A2" s="7"/>
      <c r="B2" s="6"/>
      <c r="C2" s="6"/>
      <c r="D2" s="6" t="s">
        <v>3</v>
      </c>
      <c r="E2" s="6" t="s">
        <v>4</v>
      </c>
      <c r="F2" s="6" t="s">
        <v>133</v>
      </c>
      <c r="G2" s="6" t="s">
        <v>5</v>
      </c>
      <c r="H2" s="6" t="s">
        <v>6</v>
      </c>
      <c r="I2" s="6" t="s">
        <v>7</v>
      </c>
      <c r="J2" s="7"/>
    </row>
    <row r="3" spans="1:10" x14ac:dyDescent="0.25">
      <c r="A3" s="7"/>
      <c r="B3" s="194" t="s">
        <v>122</v>
      </c>
      <c r="C3" s="195"/>
      <c r="D3" s="195"/>
      <c r="E3" s="195"/>
      <c r="F3" s="195"/>
      <c r="G3" s="195"/>
      <c r="H3" s="195"/>
      <c r="I3" s="195"/>
      <c r="J3" s="196"/>
    </row>
    <row r="4" spans="1:10" s="82" customFormat="1" ht="15" customHeight="1" x14ac:dyDescent="0.25">
      <c r="A4" s="78">
        <v>1</v>
      </c>
      <c r="B4" s="79" t="s">
        <v>9</v>
      </c>
      <c r="C4" s="80" t="s">
        <v>10</v>
      </c>
      <c r="D4" s="81">
        <v>2</v>
      </c>
      <c r="E4" s="81">
        <v>0</v>
      </c>
      <c r="F4" s="81">
        <f>D4+E4</f>
        <v>2</v>
      </c>
      <c r="G4" s="81">
        <f>F4</f>
        <v>2</v>
      </c>
      <c r="H4" s="81">
        <f>F4</f>
        <v>2</v>
      </c>
      <c r="I4" s="81">
        <f>F4</f>
        <v>2</v>
      </c>
      <c r="J4" s="78" t="s">
        <v>11</v>
      </c>
    </row>
    <row r="5" spans="1:10" s="82" customFormat="1" ht="15" customHeight="1" x14ac:dyDescent="0.25">
      <c r="A5" s="78">
        <f>A4+1</f>
        <v>2</v>
      </c>
      <c r="B5" s="79" t="s">
        <v>12</v>
      </c>
      <c r="C5" s="80" t="s">
        <v>13</v>
      </c>
      <c r="D5" s="81">
        <v>2</v>
      </c>
      <c r="E5" s="81">
        <v>0</v>
      </c>
      <c r="F5" s="81">
        <f t="shared" ref="F5:F25" si="0">D5+E5</f>
        <v>2</v>
      </c>
      <c r="G5" s="81">
        <f t="shared" ref="G5:G14" si="1">F5</f>
        <v>2</v>
      </c>
      <c r="H5" s="81">
        <f t="shared" ref="H5:H14" si="2">F5</f>
        <v>2</v>
      </c>
      <c r="I5" s="81">
        <f t="shared" ref="I5:I14" si="3">F5</f>
        <v>2</v>
      </c>
      <c r="J5" s="78" t="s">
        <v>11</v>
      </c>
    </row>
    <row r="6" spans="1:10" s="82" customFormat="1" ht="15" customHeight="1" x14ac:dyDescent="0.25">
      <c r="A6" s="78">
        <f t="shared" ref="A6:A14" si="4">A5+1</f>
        <v>3</v>
      </c>
      <c r="B6" s="79" t="s">
        <v>231</v>
      </c>
      <c r="C6" s="80" t="s">
        <v>14</v>
      </c>
      <c r="D6" s="81">
        <v>3</v>
      </c>
      <c r="E6" s="81">
        <v>0</v>
      </c>
      <c r="F6" s="81">
        <f t="shared" si="0"/>
        <v>3</v>
      </c>
      <c r="G6" s="81">
        <f t="shared" si="1"/>
        <v>3</v>
      </c>
      <c r="H6" s="81">
        <f t="shared" si="2"/>
        <v>3</v>
      </c>
      <c r="I6" s="81">
        <f t="shared" si="3"/>
        <v>3</v>
      </c>
      <c r="J6" s="78" t="s">
        <v>11</v>
      </c>
    </row>
    <row r="7" spans="1:10" s="82" customFormat="1" ht="15" customHeight="1" x14ac:dyDescent="0.25">
      <c r="A7" s="78">
        <f t="shared" si="4"/>
        <v>4</v>
      </c>
      <c r="B7" s="79" t="s">
        <v>40</v>
      </c>
      <c r="C7" s="80" t="s">
        <v>41</v>
      </c>
      <c r="D7" s="81">
        <v>2</v>
      </c>
      <c r="E7" s="81">
        <v>0</v>
      </c>
      <c r="F7" s="81">
        <f t="shared" si="0"/>
        <v>2</v>
      </c>
      <c r="G7" s="81">
        <f t="shared" si="1"/>
        <v>2</v>
      </c>
      <c r="H7" s="81">
        <f t="shared" si="2"/>
        <v>2</v>
      </c>
      <c r="I7" s="81">
        <f t="shared" si="3"/>
        <v>2</v>
      </c>
      <c r="J7" s="78" t="s">
        <v>11</v>
      </c>
    </row>
    <row r="8" spans="1:10" s="82" customFormat="1" ht="15" customHeight="1" x14ac:dyDescent="0.25">
      <c r="A8" s="78">
        <f t="shared" si="4"/>
        <v>5</v>
      </c>
      <c r="B8" s="79" t="s">
        <v>52</v>
      </c>
      <c r="C8" s="80" t="s">
        <v>53</v>
      </c>
      <c r="D8" s="81">
        <v>2</v>
      </c>
      <c r="E8" s="81">
        <v>0</v>
      </c>
      <c r="F8" s="81">
        <f t="shared" si="0"/>
        <v>2</v>
      </c>
      <c r="G8" s="81">
        <f t="shared" si="1"/>
        <v>2</v>
      </c>
      <c r="H8" s="81">
        <f t="shared" si="2"/>
        <v>2</v>
      </c>
      <c r="I8" s="81">
        <f t="shared" si="3"/>
        <v>2</v>
      </c>
      <c r="J8" s="78" t="s">
        <v>11</v>
      </c>
    </row>
    <row r="9" spans="1:10" s="82" customFormat="1" ht="14.25" customHeight="1" x14ac:dyDescent="0.25">
      <c r="A9" s="78">
        <f t="shared" si="4"/>
        <v>6</v>
      </c>
      <c r="B9" s="79" t="s">
        <v>58</v>
      </c>
      <c r="C9" s="80" t="s">
        <v>59</v>
      </c>
      <c r="D9" s="81">
        <v>2</v>
      </c>
      <c r="E9" s="81">
        <v>0</v>
      </c>
      <c r="F9" s="81">
        <f t="shared" si="0"/>
        <v>2</v>
      </c>
      <c r="G9" s="81">
        <f t="shared" si="1"/>
        <v>2</v>
      </c>
      <c r="H9" s="81">
        <f t="shared" si="2"/>
        <v>2</v>
      </c>
      <c r="I9" s="81">
        <f t="shared" si="3"/>
        <v>2</v>
      </c>
      <c r="J9" s="78" t="s">
        <v>11</v>
      </c>
    </row>
    <row r="10" spans="1:10" s="82" customFormat="1" ht="15" customHeight="1" x14ac:dyDescent="0.25">
      <c r="A10" s="78">
        <f t="shared" si="4"/>
        <v>7</v>
      </c>
      <c r="B10" s="79" t="s">
        <v>64</v>
      </c>
      <c r="C10" s="80" t="s">
        <v>65</v>
      </c>
      <c r="D10" s="81">
        <v>2</v>
      </c>
      <c r="E10" s="81">
        <v>0</v>
      </c>
      <c r="F10" s="81">
        <f t="shared" si="0"/>
        <v>2</v>
      </c>
      <c r="G10" s="81">
        <f t="shared" si="1"/>
        <v>2</v>
      </c>
      <c r="H10" s="81">
        <f t="shared" si="2"/>
        <v>2</v>
      </c>
      <c r="I10" s="81">
        <f t="shared" si="3"/>
        <v>2</v>
      </c>
      <c r="J10" s="78" t="s">
        <v>11</v>
      </c>
    </row>
    <row r="11" spans="1:10" s="82" customFormat="1" ht="15" customHeight="1" x14ac:dyDescent="0.25">
      <c r="A11" s="78">
        <f t="shared" si="4"/>
        <v>8</v>
      </c>
      <c r="B11" s="79" t="s">
        <v>95</v>
      </c>
      <c r="C11" s="80" t="s">
        <v>252</v>
      </c>
      <c r="D11" s="81">
        <v>2</v>
      </c>
      <c r="E11" s="81">
        <v>0</v>
      </c>
      <c r="F11" s="81">
        <f t="shared" si="0"/>
        <v>2</v>
      </c>
      <c r="G11" s="81">
        <f t="shared" si="1"/>
        <v>2</v>
      </c>
      <c r="H11" s="81">
        <f t="shared" si="2"/>
        <v>2</v>
      </c>
      <c r="I11" s="81">
        <f t="shared" si="3"/>
        <v>2</v>
      </c>
      <c r="J11" s="78" t="s">
        <v>11</v>
      </c>
    </row>
    <row r="12" spans="1:10" s="82" customFormat="1" ht="15" customHeight="1" x14ac:dyDescent="0.25">
      <c r="A12" s="78">
        <f t="shared" si="4"/>
        <v>9</v>
      </c>
      <c r="B12" s="79" t="s">
        <v>94</v>
      </c>
      <c r="C12" s="80" t="s">
        <v>244</v>
      </c>
      <c r="D12" s="81">
        <v>2</v>
      </c>
      <c r="E12" s="81">
        <v>1</v>
      </c>
      <c r="F12" s="81">
        <f t="shared" si="0"/>
        <v>3</v>
      </c>
      <c r="G12" s="81">
        <f t="shared" si="1"/>
        <v>3</v>
      </c>
      <c r="H12" s="81">
        <f t="shared" si="2"/>
        <v>3</v>
      </c>
      <c r="I12" s="81">
        <f t="shared" si="3"/>
        <v>3</v>
      </c>
      <c r="J12" s="78" t="s">
        <v>11</v>
      </c>
    </row>
    <row r="13" spans="1:10" s="82" customFormat="1" ht="15" customHeight="1" x14ac:dyDescent="0.25">
      <c r="A13" s="78">
        <f t="shared" si="4"/>
        <v>10</v>
      </c>
      <c r="B13" s="79" t="s">
        <v>105</v>
      </c>
      <c r="C13" s="80" t="s">
        <v>106</v>
      </c>
      <c r="D13" s="81">
        <v>2</v>
      </c>
      <c r="E13" s="81">
        <v>0</v>
      </c>
      <c r="F13" s="81">
        <f t="shared" si="0"/>
        <v>2</v>
      </c>
      <c r="G13" s="81">
        <f t="shared" si="1"/>
        <v>2</v>
      </c>
      <c r="H13" s="81">
        <f t="shared" si="2"/>
        <v>2</v>
      </c>
      <c r="I13" s="81">
        <f t="shared" si="3"/>
        <v>2</v>
      </c>
      <c r="J13" s="78" t="s">
        <v>11</v>
      </c>
    </row>
    <row r="14" spans="1:10" s="82" customFormat="1" ht="15" customHeight="1" x14ac:dyDescent="0.25">
      <c r="A14" s="78">
        <f t="shared" si="4"/>
        <v>11</v>
      </c>
      <c r="B14" s="79" t="s">
        <v>108</v>
      </c>
      <c r="C14" s="80" t="s">
        <v>109</v>
      </c>
      <c r="D14" s="81">
        <v>2</v>
      </c>
      <c r="E14" s="81">
        <v>0</v>
      </c>
      <c r="F14" s="81">
        <f t="shared" si="0"/>
        <v>2</v>
      </c>
      <c r="G14" s="81">
        <f t="shared" si="1"/>
        <v>2</v>
      </c>
      <c r="H14" s="81">
        <f t="shared" si="2"/>
        <v>2</v>
      </c>
      <c r="I14" s="81">
        <f t="shared" si="3"/>
        <v>2</v>
      </c>
      <c r="J14" s="78" t="s">
        <v>11</v>
      </c>
    </row>
    <row r="15" spans="1:10" x14ac:dyDescent="0.25">
      <c r="A15" s="7"/>
      <c r="B15" s="8" t="s">
        <v>128</v>
      </c>
      <c r="C15" s="6"/>
      <c r="D15" s="9">
        <f>SUM(D4:D14)</f>
        <v>23</v>
      </c>
      <c r="E15" s="9">
        <f t="shared" ref="E15:I15" si="5">SUM(E4:E14)</f>
        <v>1</v>
      </c>
      <c r="F15" s="13">
        <f t="shared" si="0"/>
        <v>24</v>
      </c>
      <c r="G15" s="9">
        <f t="shared" si="5"/>
        <v>24</v>
      </c>
      <c r="H15" s="9">
        <f t="shared" si="5"/>
        <v>24</v>
      </c>
      <c r="I15" s="9">
        <f t="shared" si="5"/>
        <v>24</v>
      </c>
      <c r="J15" s="10"/>
    </row>
    <row r="16" spans="1:10" x14ac:dyDescent="0.25">
      <c r="A16" s="7"/>
      <c r="B16" s="194" t="s">
        <v>129</v>
      </c>
      <c r="C16" s="195"/>
      <c r="D16" s="195"/>
      <c r="E16" s="195"/>
      <c r="F16" s="195"/>
      <c r="G16" s="195"/>
      <c r="H16" s="195"/>
      <c r="I16" s="195"/>
      <c r="J16" s="196"/>
    </row>
    <row r="17" spans="1:10" s="82" customFormat="1" x14ac:dyDescent="0.25">
      <c r="A17" s="78">
        <v>1</v>
      </c>
      <c r="B17" s="79" t="s">
        <v>15</v>
      </c>
      <c r="C17" s="80" t="s">
        <v>237</v>
      </c>
      <c r="D17" s="81">
        <v>2</v>
      </c>
      <c r="E17" s="81">
        <v>0</v>
      </c>
      <c r="F17" s="81">
        <f t="shared" si="0"/>
        <v>2</v>
      </c>
      <c r="G17" s="81">
        <f>D17+E17</f>
        <v>2</v>
      </c>
      <c r="H17" s="81">
        <f>G17</f>
        <v>2</v>
      </c>
      <c r="I17" s="81">
        <f>H17</f>
        <v>2</v>
      </c>
      <c r="J17" s="78" t="s">
        <v>16</v>
      </c>
    </row>
    <row r="18" spans="1:10" s="82" customFormat="1" x14ac:dyDescent="0.25">
      <c r="A18" s="78">
        <f>A17+1</f>
        <v>2</v>
      </c>
      <c r="B18" s="79" t="s">
        <v>25</v>
      </c>
      <c r="C18" s="80" t="s">
        <v>26</v>
      </c>
      <c r="D18" s="81">
        <v>2</v>
      </c>
      <c r="E18" s="81">
        <v>1</v>
      </c>
      <c r="F18" s="81">
        <f t="shared" si="0"/>
        <v>3</v>
      </c>
      <c r="G18" s="81">
        <f t="shared" ref="G18:G25" si="6">D18+E18</f>
        <v>3</v>
      </c>
      <c r="H18" s="81">
        <f t="shared" ref="H18:I18" si="7">G18</f>
        <v>3</v>
      </c>
      <c r="I18" s="81">
        <f t="shared" si="7"/>
        <v>3</v>
      </c>
      <c r="J18" s="78" t="s">
        <v>16</v>
      </c>
    </row>
    <row r="19" spans="1:10" s="82" customFormat="1" x14ac:dyDescent="0.25">
      <c r="A19" s="78">
        <f t="shared" ref="A19:A25" si="8">A18+1</f>
        <v>3</v>
      </c>
      <c r="B19" s="79" t="s">
        <v>28</v>
      </c>
      <c r="C19" s="80" t="s">
        <v>239</v>
      </c>
      <c r="D19" s="81">
        <v>2</v>
      </c>
      <c r="E19" s="81">
        <v>0</v>
      </c>
      <c r="F19" s="81">
        <f t="shared" si="0"/>
        <v>2</v>
      </c>
      <c r="G19" s="81">
        <f t="shared" si="6"/>
        <v>2</v>
      </c>
      <c r="H19" s="81">
        <f t="shared" ref="H19:I19" si="9">G19</f>
        <v>2</v>
      </c>
      <c r="I19" s="81">
        <f t="shared" si="9"/>
        <v>2</v>
      </c>
      <c r="J19" s="78" t="s">
        <v>16</v>
      </c>
    </row>
    <row r="20" spans="1:10" s="82" customFormat="1" x14ac:dyDescent="0.25">
      <c r="A20" s="78">
        <f t="shared" si="8"/>
        <v>4</v>
      </c>
      <c r="B20" s="79" t="s">
        <v>42</v>
      </c>
      <c r="C20" s="80" t="s">
        <v>43</v>
      </c>
      <c r="D20" s="81">
        <v>2</v>
      </c>
      <c r="E20" s="81">
        <v>1</v>
      </c>
      <c r="F20" s="81">
        <f t="shared" si="0"/>
        <v>3</v>
      </c>
      <c r="G20" s="81">
        <f t="shared" si="6"/>
        <v>3</v>
      </c>
      <c r="H20" s="81">
        <f t="shared" ref="H20:I20" si="10">G20</f>
        <v>3</v>
      </c>
      <c r="I20" s="81">
        <f t="shared" si="10"/>
        <v>3</v>
      </c>
      <c r="J20" s="78" t="s">
        <v>16</v>
      </c>
    </row>
    <row r="21" spans="1:10" s="82" customFormat="1" x14ac:dyDescent="0.25">
      <c r="A21" s="78">
        <f t="shared" si="8"/>
        <v>5</v>
      </c>
      <c r="B21" s="79" t="s">
        <v>44</v>
      </c>
      <c r="C21" s="80" t="s">
        <v>116</v>
      </c>
      <c r="D21" s="81">
        <v>2</v>
      </c>
      <c r="E21" s="81">
        <v>1</v>
      </c>
      <c r="F21" s="81">
        <f t="shared" si="0"/>
        <v>3</v>
      </c>
      <c r="G21" s="81">
        <f t="shared" si="6"/>
        <v>3</v>
      </c>
      <c r="H21" s="81">
        <f t="shared" ref="H21:I21" si="11">G21</f>
        <v>3</v>
      </c>
      <c r="I21" s="81">
        <f t="shared" si="11"/>
        <v>3</v>
      </c>
      <c r="J21" s="78" t="s">
        <v>16</v>
      </c>
    </row>
    <row r="22" spans="1:10" s="82" customFormat="1" x14ac:dyDescent="0.25">
      <c r="A22" s="78">
        <f t="shared" si="8"/>
        <v>6</v>
      </c>
      <c r="B22" s="79" t="s">
        <v>60</v>
      </c>
      <c r="C22" s="80" t="s">
        <v>238</v>
      </c>
      <c r="D22" s="81">
        <v>1</v>
      </c>
      <c r="E22" s="81">
        <v>1</v>
      </c>
      <c r="F22" s="81">
        <f t="shared" si="0"/>
        <v>2</v>
      </c>
      <c r="G22" s="81">
        <f t="shared" si="6"/>
        <v>2</v>
      </c>
      <c r="H22" s="81">
        <f t="shared" ref="H22:I22" si="12">G22</f>
        <v>2</v>
      </c>
      <c r="I22" s="81">
        <f t="shared" si="12"/>
        <v>2</v>
      </c>
      <c r="J22" s="78" t="s">
        <v>16</v>
      </c>
    </row>
    <row r="23" spans="1:10" s="82" customFormat="1" x14ac:dyDescent="0.25">
      <c r="A23" s="78">
        <f t="shared" si="8"/>
        <v>7</v>
      </c>
      <c r="B23" s="79" t="s">
        <v>61</v>
      </c>
      <c r="C23" s="80" t="s">
        <v>240</v>
      </c>
      <c r="D23" s="81">
        <v>2</v>
      </c>
      <c r="E23" s="81">
        <v>0</v>
      </c>
      <c r="F23" s="81">
        <f t="shared" si="0"/>
        <v>2</v>
      </c>
      <c r="G23" s="81">
        <f t="shared" si="6"/>
        <v>2</v>
      </c>
      <c r="H23" s="81">
        <f t="shared" ref="H23:I23" si="13">G23</f>
        <v>2</v>
      </c>
      <c r="I23" s="81">
        <f t="shared" si="13"/>
        <v>2</v>
      </c>
      <c r="J23" s="78" t="s">
        <v>16</v>
      </c>
    </row>
    <row r="24" spans="1:10" s="82" customFormat="1" x14ac:dyDescent="0.25">
      <c r="A24" s="78">
        <f t="shared" si="8"/>
        <v>8</v>
      </c>
      <c r="B24" s="79" t="s">
        <v>98</v>
      </c>
      <c r="C24" s="80" t="s">
        <v>246</v>
      </c>
      <c r="D24" s="81">
        <v>2</v>
      </c>
      <c r="E24" s="81">
        <v>1</v>
      </c>
      <c r="F24" s="81">
        <f t="shared" si="0"/>
        <v>3</v>
      </c>
      <c r="G24" s="81">
        <f t="shared" si="6"/>
        <v>3</v>
      </c>
      <c r="H24" s="81">
        <f t="shared" ref="H24:I24" si="14">G24</f>
        <v>3</v>
      </c>
      <c r="I24" s="81">
        <f t="shared" si="14"/>
        <v>3</v>
      </c>
      <c r="J24" s="78" t="s">
        <v>16</v>
      </c>
    </row>
    <row r="25" spans="1:10" s="82" customFormat="1" x14ac:dyDescent="0.25">
      <c r="A25" s="78">
        <f t="shared" si="8"/>
        <v>9</v>
      </c>
      <c r="B25" s="79" t="s">
        <v>97</v>
      </c>
      <c r="C25" s="80" t="s">
        <v>261</v>
      </c>
      <c r="D25" s="81">
        <v>2</v>
      </c>
      <c r="E25" s="81">
        <v>1</v>
      </c>
      <c r="F25" s="81">
        <f t="shared" si="0"/>
        <v>3</v>
      </c>
      <c r="G25" s="81">
        <f t="shared" si="6"/>
        <v>3</v>
      </c>
      <c r="H25" s="81">
        <f t="shared" ref="H25:I25" si="15">G25</f>
        <v>3</v>
      </c>
      <c r="I25" s="81">
        <f t="shared" si="15"/>
        <v>3</v>
      </c>
      <c r="J25" s="78" t="s">
        <v>16</v>
      </c>
    </row>
    <row r="26" spans="1:10" x14ac:dyDescent="0.25">
      <c r="A26" s="7"/>
      <c r="B26" s="8" t="s">
        <v>130</v>
      </c>
      <c r="C26" s="8"/>
      <c r="D26" s="9">
        <f>SUM(D17:D25)</f>
        <v>17</v>
      </c>
      <c r="E26" s="9">
        <f t="shared" ref="E26:I26" si="16">SUM(E17:E25)</f>
        <v>6</v>
      </c>
      <c r="F26" s="9">
        <f t="shared" si="16"/>
        <v>23</v>
      </c>
      <c r="G26" s="9">
        <f t="shared" si="16"/>
        <v>23</v>
      </c>
      <c r="H26" s="9">
        <f t="shared" si="16"/>
        <v>23</v>
      </c>
      <c r="I26" s="9">
        <f t="shared" si="16"/>
        <v>23</v>
      </c>
      <c r="J26" s="10"/>
    </row>
    <row r="27" spans="1:10" x14ac:dyDescent="0.25">
      <c r="A27" s="7"/>
      <c r="B27" s="194" t="s">
        <v>131</v>
      </c>
      <c r="C27" s="195"/>
      <c r="D27" s="195"/>
      <c r="E27" s="195"/>
      <c r="F27" s="195"/>
      <c r="G27" s="195"/>
      <c r="H27" s="195"/>
      <c r="I27" s="195"/>
      <c r="J27" s="196"/>
    </row>
    <row r="28" spans="1:10" s="82" customFormat="1" x14ac:dyDescent="0.25">
      <c r="A28" s="78">
        <v>1</v>
      </c>
      <c r="B28" s="79" t="s">
        <v>22</v>
      </c>
      <c r="C28" s="80" t="s">
        <v>117</v>
      </c>
      <c r="D28" s="81">
        <v>2</v>
      </c>
      <c r="E28" s="81">
        <v>0</v>
      </c>
      <c r="F28" s="81">
        <f>D28+E28</f>
        <v>2</v>
      </c>
      <c r="G28" s="81">
        <f t="shared" ref="G28:G35" si="17">D28+E28</f>
        <v>2</v>
      </c>
      <c r="H28" s="81">
        <f>G28</f>
        <v>2</v>
      </c>
      <c r="I28" s="81">
        <f>H28</f>
        <v>2</v>
      </c>
      <c r="J28" s="78" t="s">
        <v>20</v>
      </c>
    </row>
    <row r="29" spans="1:10" s="82" customFormat="1" x14ac:dyDescent="0.25">
      <c r="A29" s="78">
        <f>A28+1</f>
        <v>2</v>
      </c>
      <c r="B29" s="79" t="s">
        <v>24</v>
      </c>
      <c r="C29" s="80" t="s">
        <v>120</v>
      </c>
      <c r="D29" s="81">
        <v>2</v>
      </c>
      <c r="E29" s="81">
        <v>1</v>
      </c>
      <c r="F29" s="81">
        <f t="shared" ref="F29:F39" si="18">D29+E29</f>
        <v>3</v>
      </c>
      <c r="G29" s="81">
        <f t="shared" si="17"/>
        <v>3</v>
      </c>
      <c r="H29" s="81">
        <f t="shared" ref="H29:I29" si="19">G29</f>
        <v>3</v>
      </c>
      <c r="I29" s="81">
        <f t="shared" si="19"/>
        <v>3</v>
      </c>
      <c r="J29" s="78" t="s">
        <v>20</v>
      </c>
    </row>
    <row r="30" spans="1:10" s="82" customFormat="1" x14ac:dyDescent="0.25">
      <c r="A30" s="78">
        <f t="shared" ref="A30:A39" si="20">A29+1</f>
        <v>3</v>
      </c>
      <c r="B30" s="79" t="s">
        <v>35</v>
      </c>
      <c r="C30" s="80" t="s">
        <v>36</v>
      </c>
      <c r="D30" s="81">
        <v>2</v>
      </c>
      <c r="E30" s="81">
        <v>1</v>
      </c>
      <c r="F30" s="81">
        <f t="shared" si="18"/>
        <v>3</v>
      </c>
      <c r="G30" s="81">
        <f t="shared" si="17"/>
        <v>3</v>
      </c>
      <c r="H30" s="81">
        <f t="shared" ref="H30:I30" si="21">G30</f>
        <v>3</v>
      </c>
      <c r="I30" s="81">
        <f t="shared" si="21"/>
        <v>3</v>
      </c>
      <c r="J30" s="78" t="s">
        <v>20</v>
      </c>
    </row>
    <row r="31" spans="1:10" s="82" customFormat="1" x14ac:dyDescent="0.25">
      <c r="A31" s="78">
        <f t="shared" si="20"/>
        <v>4</v>
      </c>
      <c r="B31" s="79" t="s">
        <v>37</v>
      </c>
      <c r="C31" s="80" t="s">
        <v>119</v>
      </c>
      <c r="D31" s="81">
        <v>2</v>
      </c>
      <c r="E31" s="81">
        <v>1</v>
      </c>
      <c r="F31" s="81">
        <f t="shared" si="18"/>
        <v>3</v>
      </c>
      <c r="G31" s="81">
        <f t="shared" si="17"/>
        <v>3</v>
      </c>
      <c r="H31" s="81">
        <f t="shared" ref="H31:I31" si="22">G31</f>
        <v>3</v>
      </c>
      <c r="I31" s="81">
        <f t="shared" si="22"/>
        <v>3</v>
      </c>
      <c r="J31" s="78" t="s">
        <v>20</v>
      </c>
    </row>
    <row r="32" spans="1:10" s="82" customFormat="1" x14ac:dyDescent="0.25">
      <c r="A32" s="78">
        <f t="shared" si="20"/>
        <v>5</v>
      </c>
      <c r="B32" s="79" t="s">
        <v>39</v>
      </c>
      <c r="C32" s="80" t="s">
        <v>118</v>
      </c>
      <c r="D32" s="81">
        <v>2</v>
      </c>
      <c r="E32" s="81">
        <v>1</v>
      </c>
      <c r="F32" s="81">
        <f t="shared" si="18"/>
        <v>3</v>
      </c>
      <c r="G32" s="81">
        <f t="shared" si="17"/>
        <v>3</v>
      </c>
      <c r="H32" s="81">
        <f t="shared" ref="H32:I32" si="23">G32</f>
        <v>3</v>
      </c>
      <c r="I32" s="81">
        <f t="shared" si="23"/>
        <v>3</v>
      </c>
      <c r="J32" s="78" t="s">
        <v>20</v>
      </c>
    </row>
    <row r="33" spans="1:10" s="82" customFormat="1" x14ac:dyDescent="0.25">
      <c r="A33" s="78">
        <f t="shared" si="20"/>
        <v>6</v>
      </c>
      <c r="B33" s="79" t="s">
        <v>50</v>
      </c>
      <c r="C33" s="80" t="s">
        <v>51</v>
      </c>
      <c r="D33" s="81">
        <v>2</v>
      </c>
      <c r="E33" s="81">
        <v>1</v>
      </c>
      <c r="F33" s="81">
        <f t="shared" si="18"/>
        <v>3</v>
      </c>
      <c r="G33" s="81">
        <f t="shared" si="17"/>
        <v>3</v>
      </c>
      <c r="H33" s="81">
        <f t="shared" ref="H33:I33" si="24">G33</f>
        <v>3</v>
      </c>
      <c r="I33" s="81">
        <f t="shared" si="24"/>
        <v>3</v>
      </c>
      <c r="J33" s="78" t="s">
        <v>20</v>
      </c>
    </row>
    <row r="34" spans="1:10" s="82" customFormat="1" x14ac:dyDescent="0.25">
      <c r="A34" s="78">
        <f>A33+1</f>
        <v>7</v>
      </c>
      <c r="B34" s="83" t="s">
        <v>70</v>
      </c>
      <c r="C34" s="84" t="s">
        <v>177</v>
      </c>
      <c r="D34" s="85">
        <v>2</v>
      </c>
      <c r="E34" s="85">
        <v>1</v>
      </c>
      <c r="F34" s="85">
        <f>D34+E34</f>
        <v>3</v>
      </c>
      <c r="G34" s="85">
        <f t="shared" si="17"/>
        <v>3</v>
      </c>
      <c r="H34" s="85">
        <v>0</v>
      </c>
      <c r="I34" s="85">
        <f t="shared" ref="I34" si="25">H34</f>
        <v>0</v>
      </c>
      <c r="J34" s="86" t="s">
        <v>20</v>
      </c>
    </row>
    <row r="35" spans="1:10" s="82" customFormat="1" x14ac:dyDescent="0.25">
      <c r="A35" s="78">
        <f t="shared" si="20"/>
        <v>8</v>
      </c>
      <c r="B35" s="83" t="s">
        <v>68</v>
      </c>
      <c r="C35" s="84" t="s">
        <v>156</v>
      </c>
      <c r="D35" s="85">
        <v>2</v>
      </c>
      <c r="E35" s="85">
        <v>1</v>
      </c>
      <c r="F35" s="85">
        <f>D35+E35</f>
        <v>3</v>
      </c>
      <c r="G35" s="85">
        <f t="shared" si="17"/>
        <v>3</v>
      </c>
      <c r="H35" s="85">
        <v>0</v>
      </c>
      <c r="I35" s="85">
        <f t="shared" ref="I35" si="26">H35</f>
        <v>0</v>
      </c>
      <c r="J35" s="86" t="s">
        <v>20</v>
      </c>
    </row>
    <row r="36" spans="1:10" s="82" customFormat="1" x14ac:dyDescent="0.25">
      <c r="A36" s="78">
        <f t="shared" si="20"/>
        <v>9</v>
      </c>
      <c r="B36" s="87" t="s">
        <v>73</v>
      </c>
      <c r="C36" s="88" t="s">
        <v>159</v>
      </c>
      <c r="D36" s="89">
        <v>2</v>
      </c>
      <c r="E36" s="89">
        <v>1</v>
      </c>
      <c r="F36" s="89">
        <f t="shared" si="18"/>
        <v>3</v>
      </c>
      <c r="G36" s="89">
        <v>0</v>
      </c>
      <c r="H36" s="89">
        <f>D36+E36</f>
        <v>3</v>
      </c>
      <c r="I36" s="89">
        <f>G36</f>
        <v>0</v>
      </c>
      <c r="J36" s="90" t="s">
        <v>20</v>
      </c>
    </row>
    <row r="37" spans="1:10" s="82" customFormat="1" x14ac:dyDescent="0.25">
      <c r="A37" s="78">
        <f t="shared" si="20"/>
        <v>10</v>
      </c>
      <c r="B37" s="87" t="s">
        <v>74</v>
      </c>
      <c r="C37" s="88" t="s">
        <v>160</v>
      </c>
      <c r="D37" s="89">
        <v>2</v>
      </c>
      <c r="E37" s="89">
        <v>1</v>
      </c>
      <c r="F37" s="89">
        <f t="shared" si="18"/>
        <v>3</v>
      </c>
      <c r="G37" s="89">
        <v>0</v>
      </c>
      <c r="H37" s="89">
        <f>D37+E37</f>
        <v>3</v>
      </c>
      <c r="I37" s="89">
        <f>G37</f>
        <v>0</v>
      </c>
      <c r="J37" s="90" t="s">
        <v>20</v>
      </c>
    </row>
    <row r="38" spans="1:10" s="82" customFormat="1" x14ac:dyDescent="0.25">
      <c r="A38" s="78">
        <f t="shared" si="20"/>
        <v>11</v>
      </c>
      <c r="B38" s="91" t="s">
        <v>79</v>
      </c>
      <c r="C38" s="92" t="s">
        <v>164</v>
      </c>
      <c r="D38" s="93">
        <v>2</v>
      </c>
      <c r="E38" s="93">
        <v>1</v>
      </c>
      <c r="F38" s="93">
        <f t="shared" si="18"/>
        <v>3</v>
      </c>
      <c r="G38" s="93">
        <v>0</v>
      </c>
      <c r="H38" s="93">
        <f t="shared" ref="H38" si="27">G38</f>
        <v>0</v>
      </c>
      <c r="I38" s="93">
        <f>D38+E38</f>
        <v>3</v>
      </c>
      <c r="J38" s="94" t="s">
        <v>20</v>
      </c>
    </row>
    <row r="39" spans="1:10" s="82" customFormat="1" x14ac:dyDescent="0.25">
      <c r="A39" s="78">
        <f t="shared" si="20"/>
        <v>12</v>
      </c>
      <c r="B39" s="91" t="s">
        <v>80</v>
      </c>
      <c r="C39" s="92" t="s">
        <v>165</v>
      </c>
      <c r="D39" s="93">
        <v>2</v>
      </c>
      <c r="E39" s="93">
        <v>1</v>
      </c>
      <c r="F39" s="93">
        <f t="shared" si="18"/>
        <v>3</v>
      </c>
      <c r="G39" s="93">
        <v>0</v>
      </c>
      <c r="H39" s="93">
        <f t="shared" ref="H39" si="28">G39</f>
        <v>0</v>
      </c>
      <c r="I39" s="93">
        <f>D39+E39</f>
        <v>3</v>
      </c>
      <c r="J39" s="94" t="s">
        <v>20</v>
      </c>
    </row>
    <row r="40" spans="1:10" x14ac:dyDescent="0.25">
      <c r="B40" s="8" t="s">
        <v>132</v>
      </c>
      <c r="C40" s="8"/>
      <c r="D40" s="9">
        <f>SUM(D28:D35)</f>
        <v>16</v>
      </c>
      <c r="E40" s="9">
        <f>E28+E29+E30+E31+E32+E33+E35+E34</f>
        <v>7</v>
      </c>
      <c r="F40" s="9">
        <f>SUM(F28:F35)</f>
        <v>23</v>
      </c>
      <c r="G40" s="9">
        <f>SUM(G28:G39)</f>
        <v>23</v>
      </c>
      <c r="H40" s="9">
        <f>SUM(H28:H39)</f>
        <v>23</v>
      </c>
      <c r="I40" s="9">
        <f>SUM(I28:I39)</f>
        <v>23</v>
      </c>
      <c r="J40" s="10"/>
    </row>
    <row r="41" spans="1:10" x14ac:dyDescent="0.25">
      <c r="B41" s="194" t="s">
        <v>134</v>
      </c>
      <c r="C41" s="195"/>
      <c r="D41" s="195"/>
      <c r="E41" s="195"/>
      <c r="F41" s="195"/>
      <c r="G41" s="195"/>
      <c r="H41" s="195"/>
      <c r="I41" s="195"/>
      <c r="J41" s="195"/>
    </row>
    <row r="42" spans="1:10" s="82" customFormat="1" x14ac:dyDescent="0.25">
      <c r="A42" s="78">
        <v>1</v>
      </c>
      <c r="B42" s="79" t="s">
        <v>100</v>
      </c>
      <c r="C42" s="80" t="s">
        <v>247</v>
      </c>
      <c r="D42" s="81">
        <v>0</v>
      </c>
      <c r="E42" s="81">
        <v>4</v>
      </c>
      <c r="F42" s="81">
        <f>SUM(D42:E42)</f>
        <v>4</v>
      </c>
      <c r="G42" s="81">
        <f>F42</f>
        <v>4</v>
      </c>
      <c r="H42" s="81">
        <f>F42</f>
        <v>4</v>
      </c>
      <c r="I42" s="95">
        <f>F42</f>
        <v>4</v>
      </c>
      <c r="J42" s="78" t="s">
        <v>101</v>
      </c>
    </row>
    <row r="43" spans="1:10" s="82" customFormat="1" x14ac:dyDescent="0.25">
      <c r="A43" s="78">
        <v>2</v>
      </c>
      <c r="B43" s="79" t="s">
        <v>113</v>
      </c>
      <c r="C43" s="80" t="s">
        <v>250</v>
      </c>
      <c r="D43" s="81">
        <v>0</v>
      </c>
      <c r="E43" s="81">
        <v>4</v>
      </c>
      <c r="F43" s="81">
        <f t="shared" ref="F43:F44" si="29">SUM(D43:E43)</f>
        <v>4</v>
      </c>
      <c r="G43" s="81">
        <v>4</v>
      </c>
      <c r="H43" s="81">
        <v>4</v>
      </c>
      <c r="I43" s="95">
        <f t="shared" ref="I43:I44" si="30">F43</f>
        <v>4</v>
      </c>
      <c r="J43" s="78" t="s">
        <v>101</v>
      </c>
    </row>
    <row r="44" spans="1:10" s="82" customFormat="1" x14ac:dyDescent="0.25">
      <c r="A44" s="78">
        <v>3</v>
      </c>
      <c r="B44" s="79" t="s">
        <v>114</v>
      </c>
      <c r="C44" s="80" t="s">
        <v>251</v>
      </c>
      <c r="D44" s="81">
        <v>0</v>
      </c>
      <c r="E44" s="81">
        <v>6</v>
      </c>
      <c r="F44" s="81">
        <f t="shared" si="29"/>
        <v>6</v>
      </c>
      <c r="G44" s="81">
        <v>6</v>
      </c>
      <c r="H44" s="81">
        <v>6</v>
      </c>
      <c r="I44" s="95">
        <f t="shared" si="30"/>
        <v>6</v>
      </c>
      <c r="J44" s="78" t="s">
        <v>101</v>
      </c>
    </row>
    <row r="45" spans="1:10" x14ac:dyDescent="0.25">
      <c r="B45" s="8" t="s">
        <v>135</v>
      </c>
      <c r="C45" s="8"/>
      <c r="D45" s="9">
        <f>SUM(D42:D44)</f>
        <v>0</v>
      </c>
      <c r="E45" s="9">
        <f t="shared" ref="E45:I45" si="31">SUM(E42:E44)</f>
        <v>14</v>
      </c>
      <c r="F45" s="9">
        <f t="shared" si="31"/>
        <v>14</v>
      </c>
      <c r="G45" s="9">
        <f t="shared" si="31"/>
        <v>14</v>
      </c>
      <c r="H45" s="9">
        <f t="shared" si="31"/>
        <v>14</v>
      </c>
      <c r="I45" s="9">
        <f t="shared" si="31"/>
        <v>14</v>
      </c>
      <c r="J45" s="10"/>
    </row>
    <row r="48" spans="1:10" x14ac:dyDescent="0.25">
      <c r="B48" s="14" t="s">
        <v>153</v>
      </c>
    </row>
  </sheetData>
  <mergeCells count="6">
    <mergeCell ref="G1:I1"/>
    <mergeCell ref="D1:F1"/>
    <mergeCell ref="B41:J41"/>
    <mergeCell ref="B27:J27"/>
    <mergeCell ref="B16:J16"/>
    <mergeCell ref="B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A0ACF-5956-49E0-83F6-D8C2A73BFC09}">
  <dimension ref="A1:L59"/>
  <sheetViews>
    <sheetView topLeftCell="A28" zoomScale="136" zoomScaleNormal="136" workbookViewId="0">
      <selection activeCell="D51" sqref="D51"/>
    </sheetView>
  </sheetViews>
  <sheetFormatPr defaultRowHeight="15" customHeight="1" x14ac:dyDescent="0.25"/>
  <cols>
    <col min="1" max="1" width="10.28515625" style="97" customWidth="1"/>
    <col min="2" max="2" width="12.42578125" style="68" customWidth="1"/>
    <col min="3" max="3" width="56.5703125" style="68" customWidth="1"/>
    <col min="4" max="4" width="22" style="68" customWidth="1"/>
    <col min="5" max="5" width="12.5703125" style="68" customWidth="1"/>
    <col min="6" max="10" width="9.140625" style="68" customWidth="1"/>
    <col min="11" max="11" width="12.28515625" style="68" customWidth="1"/>
    <col min="12" max="12" width="14" style="68" customWidth="1"/>
  </cols>
  <sheetData>
    <row r="1" spans="1:12" ht="15" customHeight="1" x14ac:dyDescent="0.25">
      <c r="A1" s="70" t="s">
        <v>126</v>
      </c>
      <c r="B1" s="96"/>
      <c r="C1" s="71" t="s">
        <v>1</v>
      </c>
      <c r="D1" s="71" t="s">
        <v>123</v>
      </c>
      <c r="E1" s="197" t="s">
        <v>127</v>
      </c>
      <c r="F1" s="198"/>
      <c r="G1" s="199"/>
      <c r="H1" s="200" t="s">
        <v>124</v>
      </c>
      <c r="I1" s="200"/>
      <c r="J1" s="200"/>
      <c r="K1" s="96" t="s">
        <v>125</v>
      </c>
    </row>
    <row r="2" spans="1:12" ht="15" customHeight="1" x14ac:dyDescent="0.25">
      <c r="A2" s="70"/>
      <c r="B2" s="96"/>
      <c r="C2" s="71"/>
      <c r="D2" s="71"/>
      <c r="E2" s="71" t="s">
        <v>3</v>
      </c>
      <c r="F2" s="71" t="s">
        <v>4</v>
      </c>
      <c r="G2" s="71" t="s">
        <v>133</v>
      </c>
      <c r="H2" s="71" t="s">
        <v>5</v>
      </c>
      <c r="I2" s="71" t="s">
        <v>6</v>
      </c>
      <c r="J2" s="71" t="s">
        <v>7</v>
      </c>
      <c r="K2" s="96"/>
    </row>
    <row r="3" spans="1:12" ht="15" customHeight="1" x14ac:dyDescent="0.25">
      <c r="B3" s="204" t="s">
        <v>136</v>
      </c>
      <c r="C3" s="204"/>
      <c r="D3" s="204"/>
      <c r="E3" s="204"/>
      <c r="F3" s="204"/>
      <c r="G3" s="204"/>
      <c r="H3" s="204"/>
      <c r="I3" s="204"/>
      <c r="J3" s="204"/>
      <c r="K3" s="204"/>
    </row>
    <row r="4" spans="1:12" s="127" customFormat="1" ht="15" customHeight="1" x14ac:dyDescent="0.25">
      <c r="A4" s="121">
        <v>1</v>
      </c>
      <c r="B4" s="122"/>
      <c r="C4" s="122" t="s">
        <v>32</v>
      </c>
      <c r="D4" s="123" t="s">
        <v>33</v>
      </c>
      <c r="E4" s="124">
        <v>2</v>
      </c>
      <c r="F4" s="124">
        <v>0</v>
      </c>
      <c r="G4" s="124">
        <f>SUM(E4:F4)</f>
        <v>2</v>
      </c>
      <c r="H4" s="124">
        <f>G4</f>
        <v>2</v>
      </c>
      <c r="I4" s="124">
        <f>G4</f>
        <v>2</v>
      </c>
      <c r="J4" s="125">
        <f>G4</f>
        <v>2</v>
      </c>
      <c r="K4" s="121" t="s">
        <v>23</v>
      </c>
      <c r="L4" s="126"/>
    </row>
    <row r="5" spans="1:12" s="127" customFormat="1" ht="14.25" customHeight="1" x14ac:dyDescent="0.25">
      <c r="A5" s="121">
        <f>A4+1</f>
        <v>2</v>
      </c>
      <c r="B5" s="122"/>
      <c r="C5" s="122" t="s">
        <v>34</v>
      </c>
      <c r="D5" s="123" t="s">
        <v>115</v>
      </c>
      <c r="E5" s="124">
        <v>2</v>
      </c>
      <c r="F5" s="124">
        <v>1</v>
      </c>
      <c r="G5" s="124">
        <f t="shared" ref="G5:G18" si="0">SUM(E5:F5)</f>
        <v>3</v>
      </c>
      <c r="H5" s="124">
        <f t="shared" ref="H5:H18" si="1">G5</f>
        <v>3</v>
      </c>
      <c r="I5" s="124">
        <f t="shared" ref="I5:I18" si="2">G5</f>
        <v>3</v>
      </c>
      <c r="J5" s="125">
        <f t="shared" ref="J5:J18" si="3">G5</f>
        <v>3</v>
      </c>
      <c r="K5" s="121" t="s">
        <v>23</v>
      </c>
      <c r="L5" s="126"/>
    </row>
    <row r="6" spans="1:12" s="127" customFormat="1" ht="15" customHeight="1" x14ac:dyDescent="0.25">
      <c r="A6" s="121">
        <f t="shared" ref="A6:A12" si="4">A5+1</f>
        <v>3</v>
      </c>
      <c r="B6" s="122"/>
      <c r="C6" s="122" t="s">
        <v>47</v>
      </c>
      <c r="D6" s="123" t="s">
        <v>48</v>
      </c>
      <c r="E6" s="124">
        <v>2</v>
      </c>
      <c r="F6" s="124">
        <v>0</v>
      </c>
      <c r="G6" s="124">
        <f t="shared" si="0"/>
        <v>2</v>
      </c>
      <c r="H6" s="124">
        <f t="shared" si="1"/>
        <v>2</v>
      </c>
      <c r="I6" s="124">
        <f t="shared" si="2"/>
        <v>2</v>
      </c>
      <c r="J6" s="125">
        <f t="shared" si="3"/>
        <v>2</v>
      </c>
      <c r="K6" s="121" t="s">
        <v>23</v>
      </c>
      <c r="L6" s="126"/>
    </row>
    <row r="7" spans="1:12" s="127" customFormat="1" ht="15" customHeight="1" x14ac:dyDescent="0.25">
      <c r="A7" s="121">
        <f t="shared" si="4"/>
        <v>4</v>
      </c>
      <c r="B7" s="122"/>
      <c r="C7" s="122" t="s">
        <v>54</v>
      </c>
      <c r="D7" s="123" t="s">
        <v>55</v>
      </c>
      <c r="E7" s="124">
        <v>2</v>
      </c>
      <c r="F7" s="124">
        <v>1</v>
      </c>
      <c r="G7" s="124">
        <f t="shared" si="0"/>
        <v>3</v>
      </c>
      <c r="H7" s="124">
        <f t="shared" si="1"/>
        <v>3</v>
      </c>
      <c r="I7" s="124">
        <f t="shared" si="2"/>
        <v>3</v>
      </c>
      <c r="J7" s="125">
        <f t="shared" si="3"/>
        <v>3</v>
      </c>
      <c r="K7" s="121" t="s">
        <v>23</v>
      </c>
      <c r="L7" s="126"/>
    </row>
    <row r="8" spans="1:12" s="127" customFormat="1" ht="15" customHeight="1" x14ac:dyDescent="0.25">
      <c r="A8" s="121">
        <f t="shared" si="4"/>
        <v>5</v>
      </c>
      <c r="B8" s="122"/>
      <c r="C8" s="122" t="s">
        <v>56</v>
      </c>
      <c r="D8" s="123" t="s">
        <v>57</v>
      </c>
      <c r="E8" s="124">
        <v>2</v>
      </c>
      <c r="F8" s="124">
        <v>0</v>
      </c>
      <c r="G8" s="124">
        <f t="shared" si="0"/>
        <v>2</v>
      </c>
      <c r="H8" s="124">
        <f t="shared" si="1"/>
        <v>2</v>
      </c>
      <c r="I8" s="124">
        <f t="shared" si="2"/>
        <v>2</v>
      </c>
      <c r="J8" s="125">
        <f t="shared" si="3"/>
        <v>2</v>
      </c>
      <c r="K8" s="121" t="s">
        <v>23</v>
      </c>
      <c r="L8" s="126"/>
    </row>
    <row r="9" spans="1:12" s="127" customFormat="1" ht="15" customHeight="1" x14ac:dyDescent="0.25">
      <c r="A9" s="121">
        <f t="shared" si="4"/>
        <v>6</v>
      </c>
      <c r="B9" s="128"/>
      <c r="C9" s="122" t="s">
        <v>96</v>
      </c>
      <c r="D9" s="129" t="s">
        <v>245</v>
      </c>
      <c r="E9" s="124">
        <v>2</v>
      </c>
      <c r="F9" s="124">
        <v>1</v>
      </c>
      <c r="G9" s="124">
        <f t="shared" si="0"/>
        <v>3</v>
      </c>
      <c r="H9" s="124">
        <f t="shared" si="1"/>
        <v>3</v>
      </c>
      <c r="I9" s="124">
        <f t="shared" si="2"/>
        <v>3</v>
      </c>
      <c r="J9" s="125">
        <f t="shared" si="3"/>
        <v>3</v>
      </c>
      <c r="K9" s="121" t="s">
        <v>23</v>
      </c>
      <c r="L9" s="126"/>
    </row>
    <row r="10" spans="1:12" s="127" customFormat="1" ht="15" customHeight="1" x14ac:dyDescent="0.25">
      <c r="A10" s="121">
        <f t="shared" si="4"/>
        <v>7</v>
      </c>
      <c r="B10" s="128"/>
      <c r="C10" s="122" t="s">
        <v>99</v>
      </c>
      <c r="D10" s="123" t="s">
        <v>155</v>
      </c>
      <c r="E10" s="124">
        <v>2</v>
      </c>
      <c r="F10" s="124">
        <v>1</v>
      </c>
      <c r="G10" s="124">
        <f t="shared" si="0"/>
        <v>3</v>
      </c>
      <c r="H10" s="124">
        <f t="shared" si="1"/>
        <v>3</v>
      </c>
      <c r="I10" s="124">
        <f t="shared" si="2"/>
        <v>3</v>
      </c>
      <c r="J10" s="125">
        <f t="shared" si="3"/>
        <v>3</v>
      </c>
      <c r="K10" s="121" t="s">
        <v>23</v>
      </c>
      <c r="L10" s="130"/>
    </row>
    <row r="11" spans="1:12" s="127" customFormat="1" ht="15" customHeight="1" x14ac:dyDescent="0.25">
      <c r="A11" s="121">
        <f t="shared" si="4"/>
        <v>8</v>
      </c>
      <c r="B11" s="122"/>
      <c r="C11" s="122" t="s">
        <v>103</v>
      </c>
      <c r="D11" s="123" t="s">
        <v>104</v>
      </c>
      <c r="E11" s="124">
        <v>2</v>
      </c>
      <c r="F11" s="124">
        <v>0</v>
      </c>
      <c r="G11" s="124">
        <f t="shared" si="0"/>
        <v>2</v>
      </c>
      <c r="H11" s="124">
        <f t="shared" si="1"/>
        <v>2</v>
      </c>
      <c r="I11" s="124">
        <f t="shared" si="2"/>
        <v>2</v>
      </c>
      <c r="J11" s="125">
        <f t="shared" si="3"/>
        <v>2</v>
      </c>
      <c r="K11" s="121" t="s">
        <v>23</v>
      </c>
      <c r="L11" s="126"/>
    </row>
    <row r="12" spans="1:12" s="127" customFormat="1" ht="15" customHeight="1" x14ac:dyDescent="0.25">
      <c r="A12" s="121">
        <f t="shared" si="4"/>
        <v>9</v>
      </c>
      <c r="B12" s="122"/>
      <c r="C12" s="122" t="s">
        <v>255</v>
      </c>
      <c r="D12" s="123" t="s">
        <v>264</v>
      </c>
      <c r="E12" s="124">
        <v>2</v>
      </c>
      <c r="F12" s="124">
        <v>0</v>
      </c>
      <c r="G12" s="124">
        <f t="shared" si="0"/>
        <v>2</v>
      </c>
      <c r="H12" s="124">
        <f t="shared" si="1"/>
        <v>2</v>
      </c>
      <c r="I12" s="124">
        <f t="shared" si="2"/>
        <v>2</v>
      </c>
      <c r="J12" s="125">
        <f t="shared" si="3"/>
        <v>2</v>
      </c>
      <c r="K12" s="121" t="s">
        <v>23</v>
      </c>
      <c r="L12" s="126"/>
    </row>
    <row r="13" spans="1:12" s="127" customFormat="1" ht="15" customHeight="1" x14ac:dyDescent="0.25">
      <c r="A13" s="121"/>
      <c r="B13" s="122"/>
      <c r="C13" s="122" t="s">
        <v>256</v>
      </c>
      <c r="D13" s="123" t="s">
        <v>265</v>
      </c>
      <c r="E13" s="124">
        <v>2</v>
      </c>
      <c r="F13" s="124">
        <v>0</v>
      </c>
      <c r="G13" s="124">
        <f t="shared" ref="G13:G17" si="5">SUM(E13:F13)</f>
        <v>2</v>
      </c>
      <c r="H13" s="124">
        <f t="shared" ref="H13:H17" si="6">G13</f>
        <v>2</v>
      </c>
      <c r="I13" s="124">
        <f t="shared" ref="I13:I17" si="7">G13</f>
        <v>2</v>
      </c>
      <c r="J13" s="125">
        <f t="shared" ref="J13:J17" si="8">G13</f>
        <v>2</v>
      </c>
      <c r="K13" s="121"/>
      <c r="L13" s="126"/>
    </row>
    <row r="14" spans="1:12" s="127" customFormat="1" ht="15" customHeight="1" x14ac:dyDescent="0.25">
      <c r="A14" s="121"/>
      <c r="B14" s="122"/>
      <c r="C14" s="122" t="s">
        <v>262</v>
      </c>
      <c r="D14" s="123" t="s">
        <v>266</v>
      </c>
      <c r="E14" s="124">
        <v>2</v>
      </c>
      <c r="F14" s="124">
        <v>0</v>
      </c>
      <c r="G14" s="124">
        <f t="shared" si="5"/>
        <v>2</v>
      </c>
      <c r="H14" s="124">
        <f t="shared" si="6"/>
        <v>2</v>
      </c>
      <c r="I14" s="124">
        <f t="shared" si="7"/>
        <v>2</v>
      </c>
      <c r="J14" s="125">
        <f t="shared" si="8"/>
        <v>2</v>
      </c>
      <c r="K14" s="121"/>
      <c r="L14" s="126"/>
    </row>
    <row r="15" spans="1:12" s="127" customFormat="1" ht="15" customHeight="1" x14ac:dyDescent="0.25">
      <c r="A15" s="121"/>
      <c r="B15" s="122"/>
      <c r="C15" s="122" t="s">
        <v>258</v>
      </c>
      <c r="D15" s="123" t="s">
        <v>267</v>
      </c>
      <c r="E15" s="124">
        <v>2</v>
      </c>
      <c r="F15" s="124">
        <v>0</v>
      </c>
      <c r="G15" s="124">
        <f t="shared" si="5"/>
        <v>2</v>
      </c>
      <c r="H15" s="124">
        <f t="shared" si="6"/>
        <v>2</v>
      </c>
      <c r="I15" s="124">
        <f t="shared" si="7"/>
        <v>2</v>
      </c>
      <c r="J15" s="125">
        <f t="shared" si="8"/>
        <v>2</v>
      </c>
      <c r="K15" s="121"/>
      <c r="L15" s="126"/>
    </row>
    <row r="16" spans="1:12" s="127" customFormat="1" ht="15" customHeight="1" x14ac:dyDescent="0.25">
      <c r="A16" s="121"/>
      <c r="B16" s="122"/>
      <c r="C16" s="122" t="s">
        <v>259</v>
      </c>
      <c r="D16" s="123" t="s">
        <v>268</v>
      </c>
      <c r="E16" s="124">
        <v>2</v>
      </c>
      <c r="F16" s="124">
        <v>0</v>
      </c>
      <c r="G16" s="124">
        <f t="shared" si="5"/>
        <v>2</v>
      </c>
      <c r="H16" s="124">
        <f t="shared" si="6"/>
        <v>2</v>
      </c>
      <c r="I16" s="124">
        <f t="shared" si="7"/>
        <v>2</v>
      </c>
      <c r="J16" s="125">
        <f t="shared" si="8"/>
        <v>2</v>
      </c>
      <c r="K16" s="121"/>
      <c r="L16" s="126"/>
    </row>
    <row r="17" spans="1:12" s="127" customFormat="1" ht="15" customHeight="1" x14ac:dyDescent="0.25">
      <c r="A17" s="121"/>
      <c r="B17" s="122"/>
      <c r="C17" s="122" t="s">
        <v>263</v>
      </c>
      <c r="D17" s="123" t="s">
        <v>269</v>
      </c>
      <c r="E17" s="124">
        <v>2</v>
      </c>
      <c r="F17" s="124">
        <v>0</v>
      </c>
      <c r="G17" s="124">
        <f t="shared" si="5"/>
        <v>2</v>
      </c>
      <c r="H17" s="124">
        <f t="shared" si="6"/>
        <v>2</v>
      </c>
      <c r="I17" s="124">
        <f t="shared" si="7"/>
        <v>2</v>
      </c>
      <c r="J17" s="125">
        <f t="shared" si="8"/>
        <v>2</v>
      </c>
      <c r="K17" s="121"/>
      <c r="L17" s="126"/>
    </row>
    <row r="18" spans="1:12" s="127" customFormat="1" ht="15" customHeight="1" x14ac:dyDescent="0.25">
      <c r="A18" s="121">
        <f>A12+1</f>
        <v>10</v>
      </c>
      <c r="B18" s="122"/>
      <c r="C18" s="122" t="s">
        <v>111</v>
      </c>
      <c r="D18" s="123" t="s">
        <v>248</v>
      </c>
      <c r="E18" s="124">
        <v>2</v>
      </c>
      <c r="F18" s="124">
        <v>0</v>
      </c>
      <c r="G18" s="124">
        <f t="shared" si="0"/>
        <v>2</v>
      </c>
      <c r="H18" s="124">
        <f t="shared" si="1"/>
        <v>2</v>
      </c>
      <c r="I18" s="124">
        <f t="shared" si="2"/>
        <v>2</v>
      </c>
      <c r="J18" s="125">
        <f t="shared" si="3"/>
        <v>2</v>
      </c>
      <c r="K18" s="121" t="s">
        <v>23</v>
      </c>
      <c r="L18" s="126"/>
    </row>
    <row r="19" spans="1:12" s="5" customFormat="1" ht="15" customHeight="1" x14ac:dyDescent="0.25">
      <c r="A19" s="102"/>
      <c r="B19" s="69"/>
      <c r="C19" s="69" t="s">
        <v>137</v>
      </c>
      <c r="D19" s="69"/>
      <c r="E19" s="103">
        <f>SUM(E4:E12,E18)</f>
        <v>20</v>
      </c>
      <c r="F19" s="103">
        <f t="shared" ref="F19:J19" si="9">SUM(F4:F12,F18)</f>
        <v>4</v>
      </c>
      <c r="G19" s="103">
        <f t="shared" si="9"/>
        <v>24</v>
      </c>
      <c r="H19" s="103">
        <f t="shared" si="9"/>
        <v>24</v>
      </c>
      <c r="I19" s="103">
        <f t="shared" si="9"/>
        <v>24</v>
      </c>
      <c r="J19" s="103">
        <f t="shared" si="9"/>
        <v>24</v>
      </c>
      <c r="K19" s="69"/>
      <c r="L19" s="69"/>
    </row>
    <row r="20" spans="1:12" ht="15" customHeight="1" x14ac:dyDescent="0.25">
      <c r="B20" s="207" t="s">
        <v>138</v>
      </c>
      <c r="C20" s="207"/>
      <c r="D20" s="207"/>
      <c r="E20" s="207"/>
      <c r="F20" s="207"/>
      <c r="G20" s="207"/>
      <c r="H20" s="207"/>
      <c r="I20" s="207"/>
      <c r="J20" s="207"/>
      <c r="K20" s="207"/>
    </row>
    <row r="21" spans="1:12" s="127" customFormat="1" ht="15" customHeight="1" x14ac:dyDescent="0.25">
      <c r="A21" s="121">
        <v>1</v>
      </c>
      <c r="B21" s="122"/>
      <c r="C21" s="122" t="s">
        <v>17</v>
      </c>
      <c r="D21" s="123" t="s">
        <v>140</v>
      </c>
      <c r="E21" s="124">
        <v>2</v>
      </c>
      <c r="F21" s="124">
        <v>0</v>
      </c>
      <c r="G21" s="124">
        <f>SUM(E21:F21)</f>
        <v>2</v>
      </c>
      <c r="H21" s="124">
        <f>G21</f>
        <v>2</v>
      </c>
      <c r="I21" s="124">
        <f>G21</f>
        <v>2</v>
      </c>
      <c r="J21" s="131">
        <f>G21</f>
        <v>2</v>
      </c>
      <c r="K21" s="121" t="s">
        <v>18</v>
      </c>
      <c r="L21" s="126"/>
    </row>
    <row r="22" spans="1:12" s="127" customFormat="1" ht="15" customHeight="1" x14ac:dyDescent="0.25">
      <c r="A22" s="121">
        <f>A21+1</f>
        <v>2</v>
      </c>
      <c r="B22" s="122"/>
      <c r="C22" s="122" t="s">
        <v>19</v>
      </c>
      <c r="D22" s="123" t="s">
        <v>141</v>
      </c>
      <c r="E22" s="124">
        <v>2</v>
      </c>
      <c r="F22" s="124">
        <v>0</v>
      </c>
      <c r="G22" s="124">
        <f t="shared" ref="G22:G31" si="10">SUM(E22:F22)</f>
        <v>2</v>
      </c>
      <c r="H22" s="124">
        <f t="shared" ref="H22:H31" si="11">G22</f>
        <v>2</v>
      </c>
      <c r="I22" s="124">
        <f t="shared" ref="I22:I31" si="12">G22</f>
        <v>2</v>
      </c>
      <c r="J22" s="131">
        <f t="shared" ref="J22:J31" si="13">G22</f>
        <v>2</v>
      </c>
      <c r="K22" s="121" t="s">
        <v>18</v>
      </c>
      <c r="L22" s="126"/>
    </row>
    <row r="23" spans="1:12" s="127" customFormat="1" ht="15" customHeight="1" x14ac:dyDescent="0.25">
      <c r="A23" s="121">
        <f t="shared" ref="A23:A31" si="14">A22+1</f>
        <v>3</v>
      </c>
      <c r="B23" s="122"/>
      <c r="C23" s="122" t="s">
        <v>21</v>
      </c>
      <c r="D23" s="123" t="s">
        <v>142</v>
      </c>
      <c r="E23" s="124">
        <v>2</v>
      </c>
      <c r="F23" s="124">
        <v>0</v>
      </c>
      <c r="G23" s="124">
        <f t="shared" si="10"/>
        <v>2</v>
      </c>
      <c r="H23" s="124">
        <f t="shared" si="11"/>
        <v>2</v>
      </c>
      <c r="I23" s="124">
        <f t="shared" si="12"/>
        <v>2</v>
      </c>
      <c r="J23" s="131">
        <f t="shared" si="13"/>
        <v>2</v>
      </c>
      <c r="K23" s="121" t="s">
        <v>18</v>
      </c>
      <c r="L23" s="126"/>
    </row>
    <row r="24" spans="1:12" s="127" customFormat="1" ht="15" customHeight="1" x14ac:dyDescent="0.25">
      <c r="A24" s="121">
        <f t="shared" si="14"/>
        <v>4</v>
      </c>
      <c r="B24" s="122"/>
      <c r="C24" s="122" t="s">
        <v>27</v>
      </c>
      <c r="D24" s="123" t="s">
        <v>145</v>
      </c>
      <c r="E24" s="124">
        <v>2</v>
      </c>
      <c r="F24" s="124">
        <v>0</v>
      </c>
      <c r="G24" s="124">
        <f t="shared" si="10"/>
        <v>2</v>
      </c>
      <c r="H24" s="124">
        <f t="shared" si="11"/>
        <v>2</v>
      </c>
      <c r="I24" s="124">
        <f t="shared" si="12"/>
        <v>2</v>
      </c>
      <c r="J24" s="131">
        <f t="shared" si="13"/>
        <v>2</v>
      </c>
      <c r="K24" s="121" t="s">
        <v>18</v>
      </c>
      <c r="L24" s="126"/>
    </row>
    <row r="25" spans="1:12" s="127" customFormat="1" ht="15" customHeight="1" x14ac:dyDescent="0.25">
      <c r="A25" s="121">
        <f t="shared" si="14"/>
        <v>5</v>
      </c>
      <c r="B25" s="122"/>
      <c r="C25" s="122" t="s">
        <v>29</v>
      </c>
      <c r="D25" s="123" t="s">
        <v>144</v>
      </c>
      <c r="E25" s="124">
        <v>2</v>
      </c>
      <c r="F25" s="124">
        <v>0</v>
      </c>
      <c r="G25" s="124">
        <f t="shared" si="10"/>
        <v>2</v>
      </c>
      <c r="H25" s="124">
        <f t="shared" si="11"/>
        <v>2</v>
      </c>
      <c r="I25" s="124">
        <f t="shared" si="12"/>
        <v>2</v>
      </c>
      <c r="J25" s="131">
        <f t="shared" si="13"/>
        <v>2</v>
      </c>
      <c r="K25" s="121" t="s">
        <v>18</v>
      </c>
      <c r="L25" s="126"/>
    </row>
    <row r="26" spans="1:12" s="127" customFormat="1" ht="15" customHeight="1" x14ac:dyDescent="0.25">
      <c r="A26" s="121">
        <f t="shared" si="14"/>
        <v>6</v>
      </c>
      <c r="B26" s="132"/>
      <c r="C26" s="122" t="s">
        <v>30</v>
      </c>
      <c r="D26" s="123" t="s">
        <v>31</v>
      </c>
      <c r="E26" s="124">
        <v>2</v>
      </c>
      <c r="F26" s="124">
        <v>1</v>
      </c>
      <c r="G26" s="124">
        <f t="shared" si="10"/>
        <v>3</v>
      </c>
      <c r="H26" s="124">
        <f t="shared" si="11"/>
        <v>3</v>
      </c>
      <c r="I26" s="124">
        <f t="shared" si="12"/>
        <v>3</v>
      </c>
      <c r="J26" s="131">
        <f t="shared" si="13"/>
        <v>3</v>
      </c>
      <c r="K26" s="121" t="s">
        <v>18</v>
      </c>
      <c r="L26" s="126"/>
    </row>
    <row r="27" spans="1:12" s="127" customFormat="1" ht="15" customHeight="1" x14ac:dyDescent="0.25">
      <c r="A27" s="121">
        <f t="shared" si="14"/>
        <v>7</v>
      </c>
      <c r="B27" s="122"/>
      <c r="C27" s="122" t="s">
        <v>45</v>
      </c>
      <c r="D27" s="123" t="s">
        <v>146</v>
      </c>
      <c r="E27" s="124">
        <v>2</v>
      </c>
      <c r="F27" s="124">
        <v>0</v>
      </c>
      <c r="G27" s="124">
        <f t="shared" si="10"/>
        <v>2</v>
      </c>
      <c r="H27" s="124">
        <f t="shared" si="11"/>
        <v>2</v>
      </c>
      <c r="I27" s="124">
        <f t="shared" si="12"/>
        <v>2</v>
      </c>
      <c r="J27" s="131">
        <f t="shared" si="13"/>
        <v>2</v>
      </c>
      <c r="K27" s="121" t="s">
        <v>18</v>
      </c>
      <c r="L27" s="126"/>
    </row>
    <row r="28" spans="1:12" s="127" customFormat="1" ht="15" customHeight="1" x14ac:dyDescent="0.25">
      <c r="A28" s="121">
        <f t="shared" si="14"/>
        <v>8</v>
      </c>
      <c r="B28" s="132"/>
      <c r="C28" s="122" t="s">
        <v>46</v>
      </c>
      <c r="D28" s="123" t="s">
        <v>147</v>
      </c>
      <c r="E28" s="124">
        <v>2</v>
      </c>
      <c r="F28" s="124">
        <v>0</v>
      </c>
      <c r="G28" s="124">
        <f t="shared" si="10"/>
        <v>2</v>
      </c>
      <c r="H28" s="124">
        <f t="shared" si="11"/>
        <v>2</v>
      </c>
      <c r="I28" s="124">
        <f t="shared" si="12"/>
        <v>2</v>
      </c>
      <c r="J28" s="131">
        <f t="shared" si="13"/>
        <v>2</v>
      </c>
      <c r="K28" s="121" t="s">
        <v>18</v>
      </c>
      <c r="L28" s="126"/>
    </row>
    <row r="29" spans="1:12" s="127" customFormat="1" ht="15" customHeight="1" x14ac:dyDescent="0.25">
      <c r="A29" s="121">
        <f t="shared" si="14"/>
        <v>9</v>
      </c>
      <c r="B29" s="122"/>
      <c r="C29" s="122" t="s">
        <v>49</v>
      </c>
      <c r="D29" s="123" t="s">
        <v>143</v>
      </c>
      <c r="E29" s="124">
        <v>2</v>
      </c>
      <c r="F29" s="124">
        <v>0</v>
      </c>
      <c r="G29" s="124">
        <f t="shared" si="10"/>
        <v>2</v>
      </c>
      <c r="H29" s="124">
        <f t="shared" si="11"/>
        <v>2</v>
      </c>
      <c r="I29" s="124">
        <f t="shared" si="12"/>
        <v>2</v>
      </c>
      <c r="J29" s="131">
        <f t="shared" si="13"/>
        <v>2</v>
      </c>
      <c r="K29" s="121" t="s">
        <v>18</v>
      </c>
      <c r="L29" s="126"/>
    </row>
    <row r="30" spans="1:12" s="127" customFormat="1" ht="15" customHeight="1" x14ac:dyDescent="0.25">
      <c r="A30" s="121">
        <f t="shared" si="14"/>
        <v>10</v>
      </c>
      <c r="B30" s="122"/>
      <c r="C30" s="122" t="s">
        <v>62</v>
      </c>
      <c r="D30" s="123" t="s">
        <v>63</v>
      </c>
      <c r="E30" s="124">
        <v>2</v>
      </c>
      <c r="F30" s="124">
        <v>1</v>
      </c>
      <c r="G30" s="124">
        <f t="shared" si="10"/>
        <v>3</v>
      </c>
      <c r="H30" s="124">
        <f t="shared" si="11"/>
        <v>3</v>
      </c>
      <c r="I30" s="124">
        <f t="shared" si="12"/>
        <v>3</v>
      </c>
      <c r="J30" s="131">
        <f t="shared" si="13"/>
        <v>3</v>
      </c>
      <c r="K30" s="121" t="s">
        <v>18</v>
      </c>
      <c r="L30" s="126"/>
    </row>
    <row r="31" spans="1:12" s="127" customFormat="1" ht="15" customHeight="1" x14ac:dyDescent="0.25">
      <c r="A31" s="121">
        <f t="shared" si="14"/>
        <v>11</v>
      </c>
      <c r="B31" s="122"/>
      <c r="C31" s="122" t="s">
        <v>112</v>
      </c>
      <c r="D31" s="123" t="s">
        <v>249</v>
      </c>
      <c r="E31" s="124">
        <v>1</v>
      </c>
      <c r="F31" s="124">
        <v>0</v>
      </c>
      <c r="G31" s="124">
        <f t="shared" si="10"/>
        <v>1</v>
      </c>
      <c r="H31" s="124">
        <f t="shared" si="11"/>
        <v>1</v>
      </c>
      <c r="I31" s="124">
        <f t="shared" si="12"/>
        <v>1</v>
      </c>
      <c r="J31" s="131">
        <f t="shared" si="13"/>
        <v>1</v>
      </c>
      <c r="K31" s="121" t="s">
        <v>18</v>
      </c>
      <c r="L31" s="126"/>
    </row>
    <row r="32" spans="1:12" s="5" customFormat="1" ht="15" customHeight="1" x14ac:dyDescent="0.25">
      <c r="A32" s="104"/>
      <c r="B32" s="105"/>
      <c r="C32" s="105" t="s">
        <v>139</v>
      </c>
      <c r="D32" s="105"/>
      <c r="E32" s="106">
        <f>SUM(E21:E31)</f>
        <v>21</v>
      </c>
      <c r="F32" s="106">
        <f t="shared" ref="F32:J32" si="15">SUM(F21:F31)</f>
        <v>2</v>
      </c>
      <c r="G32" s="106">
        <f t="shared" si="15"/>
        <v>23</v>
      </c>
      <c r="H32" s="106">
        <f t="shared" si="15"/>
        <v>23</v>
      </c>
      <c r="I32" s="106">
        <f t="shared" si="15"/>
        <v>23</v>
      </c>
      <c r="J32" s="107">
        <f t="shared" si="15"/>
        <v>23</v>
      </c>
      <c r="K32" s="108"/>
      <c r="L32" s="69"/>
    </row>
    <row r="33" spans="1:12" ht="15" customHeight="1" x14ac:dyDescent="0.25">
      <c r="B33" s="204" t="s">
        <v>148</v>
      </c>
      <c r="C33" s="204"/>
      <c r="D33" s="204"/>
      <c r="E33" s="204"/>
      <c r="F33" s="204"/>
      <c r="G33" s="204"/>
      <c r="H33" s="204"/>
      <c r="I33" s="204"/>
      <c r="J33" s="204"/>
      <c r="K33" s="204"/>
    </row>
    <row r="34" spans="1:12" s="127" customFormat="1" ht="15" customHeight="1" x14ac:dyDescent="0.25">
      <c r="A34" s="133">
        <v>1</v>
      </c>
      <c r="B34" s="134"/>
      <c r="C34" s="135" t="s">
        <v>69</v>
      </c>
      <c r="D34" s="136" t="s">
        <v>157</v>
      </c>
      <c r="E34" s="137">
        <v>2</v>
      </c>
      <c r="F34" s="137">
        <v>1</v>
      </c>
      <c r="G34" s="137">
        <f>E34+F34</f>
        <v>3</v>
      </c>
      <c r="H34" s="137">
        <v>3</v>
      </c>
      <c r="I34" s="137">
        <v>0</v>
      </c>
      <c r="J34" s="138">
        <v>0</v>
      </c>
      <c r="K34" s="139" t="s">
        <v>38</v>
      </c>
      <c r="L34" s="126"/>
    </row>
    <row r="35" spans="1:12" s="127" customFormat="1" ht="15" customHeight="1" x14ac:dyDescent="0.25">
      <c r="A35" s="133">
        <v>2</v>
      </c>
      <c r="B35" s="134"/>
      <c r="C35" s="135" t="s">
        <v>71</v>
      </c>
      <c r="D35" s="136" t="s">
        <v>178</v>
      </c>
      <c r="E35" s="137">
        <v>2</v>
      </c>
      <c r="F35" s="137">
        <v>0</v>
      </c>
      <c r="G35" s="137">
        <f>E35+F35</f>
        <v>2</v>
      </c>
      <c r="H35" s="137">
        <v>2</v>
      </c>
      <c r="I35" s="137">
        <v>0</v>
      </c>
      <c r="J35" s="138">
        <v>0</v>
      </c>
      <c r="K35" s="139" t="s">
        <v>38</v>
      </c>
      <c r="L35" s="126"/>
    </row>
    <row r="36" spans="1:12" s="127" customFormat="1" ht="15" customHeight="1" x14ac:dyDescent="0.25">
      <c r="A36" s="133">
        <v>3</v>
      </c>
      <c r="B36" s="134"/>
      <c r="C36" s="135" t="s">
        <v>67</v>
      </c>
      <c r="D36" s="136" t="s">
        <v>158</v>
      </c>
      <c r="E36" s="137">
        <v>2</v>
      </c>
      <c r="F36" s="137">
        <v>0</v>
      </c>
      <c r="G36" s="137">
        <f>E36+F36</f>
        <v>2</v>
      </c>
      <c r="H36" s="137">
        <v>2</v>
      </c>
      <c r="I36" s="137">
        <v>0</v>
      </c>
      <c r="J36" s="138">
        <v>0</v>
      </c>
      <c r="K36" s="139" t="s">
        <v>38</v>
      </c>
      <c r="L36" s="126"/>
    </row>
    <row r="37" spans="1:12" s="127" customFormat="1" ht="15" customHeight="1" x14ac:dyDescent="0.25">
      <c r="A37" s="133">
        <v>1</v>
      </c>
      <c r="B37" s="134"/>
      <c r="C37" s="140" t="s">
        <v>75</v>
      </c>
      <c r="D37" s="141" t="s">
        <v>161</v>
      </c>
      <c r="E37" s="142">
        <v>2</v>
      </c>
      <c r="F37" s="142">
        <v>1</v>
      </c>
      <c r="G37" s="142">
        <f t="shared" ref="G37:G52" si="16">E37+F37</f>
        <v>3</v>
      </c>
      <c r="H37" s="142">
        <v>0</v>
      </c>
      <c r="I37" s="142">
        <v>3</v>
      </c>
      <c r="J37" s="143">
        <v>0</v>
      </c>
      <c r="K37" s="144" t="s">
        <v>38</v>
      </c>
      <c r="L37" s="126"/>
    </row>
    <row r="38" spans="1:12" s="75" customFormat="1" ht="15" customHeight="1" x14ac:dyDescent="0.25">
      <c r="A38" s="66">
        <v>2</v>
      </c>
      <c r="B38" s="67"/>
      <c r="C38" s="145" t="s">
        <v>76</v>
      </c>
      <c r="D38" s="146" t="s">
        <v>162</v>
      </c>
      <c r="E38" s="147">
        <v>2</v>
      </c>
      <c r="F38" s="147">
        <v>0</v>
      </c>
      <c r="G38" s="147">
        <f t="shared" si="16"/>
        <v>2</v>
      </c>
      <c r="H38" s="147">
        <v>0</v>
      </c>
      <c r="I38" s="147">
        <v>2</v>
      </c>
      <c r="J38" s="72">
        <v>0</v>
      </c>
      <c r="K38" s="148" t="s">
        <v>38</v>
      </c>
      <c r="L38" s="73"/>
    </row>
    <row r="39" spans="1:12" ht="15" customHeight="1" x14ac:dyDescent="0.25">
      <c r="A39" s="70">
        <v>3</v>
      </c>
      <c r="B39" s="71"/>
      <c r="C39" s="109" t="s">
        <v>77</v>
      </c>
      <c r="D39" s="110" t="s">
        <v>163</v>
      </c>
      <c r="E39" s="111">
        <v>2</v>
      </c>
      <c r="F39" s="111">
        <v>0</v>
      </c>
      <c r="G39" s="111">
        <f t="shared" si="16"/>
        <v>2</v>
      </c>
      <c r="H39" s="111">
        <v>0</v>
      </c>
      <c r="I39" s="111">
        <v>2</v>
      </c>
      <c r="J39" s="112">
        <v>0</v>
      </c>
      <c r="K39" s="113" t="s">
        <v>38</v>
      </c>
    </row>
    <row r="40" spans="1:12" s="157" customFormat="1" ht="15" customHeight="1" x14ac:dyDescent="0.25">
      <c r="A40" s="149">
        <v>1</v>
      </c>
      <c r="B40" s="150"/>
      <c r="C40" s="151" t="s">
        <v>81</v>
      </c>
      <c r="D40" s="152" t="s">
        <v>166</v>
      </c>
      <c r="E40" s="153">
        <v>2</v>
      </c>
      <c r="F40" s="153">
        <v>1</v>
      </c>
      <c r="G40" s="153">
        <f t="shared" si="16"/>
        <v>3</v>
      </c>
      <c r="H40" s="153">
        <v>0</v>
      </c>
      <c r="I40" s="153">
        <v>0</v>
      </c>
      <c r="J40" s="154">
        <v>3</v>
      </c>
      <c r="K40" s="155" t="s">
        <v>38</v>
      </c>
      <c r="L40" s="156"/>
    </row>
    <row r="41" spans="1:12" s="157" customFormat="1" ht="15" customHeight="1" x14ac:dyDescent="0.25">
      <c r="A41" s="149">
        <v>2</v>
      </c>
      <c r="B41" s="150"/>
      <c r="C41" s="151" t="s">
        <v>82</v>
      </c>
      <c r="D41" s="152" t="s">
        <v>167</v>
      </c>
      <c r="E41" s="153">
        <v>2</v>
      </c>
      <c r="F41" s="153">
        <v>0</v>
      </c>
      <c r="G41" s="153">
        <f t="shared" si="16"/>
        <v>2</v>
      </c>
      <c r="H41" s="153">
        <v>0</v>
      </c>
      <c r="I41" s="153">
        <v>0</v>
      </c>
      <c r="J41" s="154">
        <v>2</v>
      </c>
      <c r="K41" s="155" t="s">
        <v>38</v>
      </c>
      <c r="L41" s="156"/>
    </row>
    <row r="42" spans="1:12" s="157" customFormat="1" ht="15" customHeight="1" x14ac:dyDescent="0.25">
      <c r="A42" s="149">
        <v>3</v>
      </c>
      <c r="B42" s="150"/>
      <c r="C42" s="151" t="s">
        <v>200</v>
      </c>
      <c r="D42" s="152" t="s">
        <v>168</v>
      </c>
      <c r="E42" s="153">
        <v>2</v>
      </c>
      <c r="F42" s="153">
        <v>0</v>
      </c>
      <c r="G42" s="153">
        <f t="shared" si="16"/>
        <v>2</v>
      </c>
      <c r="H42" s="153">
        <v>0</v>
      </c>
      <c r="I42" s="153">
        <v>0</v>
      </c>
      <c r="J42" s="154">
        <v>2</v>
      </c>
      <c r="K42" s="155" t="s">
        <v>38</v>
      </c>
      <c r="L42" s="156"/>
    </row>
    <row r="43" spans="1:12" s="157" customFormat="1" ht="15" customHeight="1" x14ac:dyDescent="0.25">
      <c r="A43" s="159" t="s">
        <v>149</v>
      </c>
      <c r="B43" s="201" t="s">
        <v>154</v>
      </c>
      <c r="C43" s="158" t="s">
        <v>84</v>
      </c>
      <c r="D43" s="160" t="s">
        <v>169</v>
      </c>
      <c r="E43" s="161">
        <v>2</v>
      </c>
      <c r="F43" s="161">
        <v>1</v>
      </c>
      <c r="G43" s="161">
        <f t="shared" si="16"/>
        <v>3</v>
      </c>
      <c r="H43" s="161">
        <v>3</v>
      </c>
      <c r="I43" s="161">
        <v>3</v>
      </c>
      <c r="J43" s="161">
        <v>3</v>
      </c>
      <c r="K43" s="162" t="s">
        <v>38</v>
      </c>
      <c r="L43" s="156"/>
    </row>
    <row r="44" spans="1:12" s="157" customFormat="1" ht="15" customHeight="1" x14ac:dyDescent="0.25">
      <c r="A44" s="159" t="s">
        <v>149</v>
      </c>
      <c r="B44" s="202"/>
      <c r="C44" s="158" t="s">
        <v>85</v>
      </c>
      <c r="D44" s="160" t="s">
        <v>170</v>
      </c>
      <c r="E44" s="161">
        <v>2</v>
      </c>
      <c r="F44" s="161">
        <v>1</v>
      </c>
      <c r="G44" s="161">
        <f t="shared" si="16"/>
        <v>3</v>
      </c>
      <c r="H44" s="161">
        <v>3</v>
      </c>
      <c r="I44" s="161">
        <v>3</v>
      </c>
      <c r="J44" s="161">
        <v>3</v>
      </c>
      <c r="K44" s="162" t="s">
        <v>38</v>
      </c>
      <c r="L44" s="156"/>
    </row>
    <row r="45" spans="1:12" s="157" customFormat="1" ht="15" customHeight="1" x14ac:dyDescent="0.25">
      <c r="A45" s="159" t="s">
        <v>149</v>
      </c>
      <c r="B45" s="202"/>
      <c r="C45" s="163" t="s">
        <v>86</v>
      </c>
      <c r="D45" s="160" t="s">
        <v>171</v>
      </c>
      <c r="E45" s="161">
        <v>2</v>
      </c>
      <c r="F45" s="161">
        <v>1</v>
      </c>
      <c r="G45" s="161">
        <f t="shared" si="16"/>
        <v>3</v>
      </c>
      <c r="H45" s="161">
        <v>2</v>
      </c>
      <c r="I45" s="161">
        <v>2</v>
      </c>
      <c r="J45" s="161">
        <v>2</v>
      </c>
      <c r="K45" s="162" t="s">
        <v>38</v>
      </c>
      <c r="L45" s="156"/>
    </row>
    <row r="46" spans="1:12" s="157" customFormat="1" ht="15" customHeight="1" x14ac:dyDescent="0.25">
      <c r="A46" s="159" t="s">
        <v>149</v>
      </c>
      <c r="B46" s="202"/>
      <c r="C46" s="158" t="s">
        <v>87</v>
      </c>
      <c r="D46" s="160" t="s">
        <v>172</v>
      </c>
      <c r="E46" s="161">
        <v>2</v>
      </c>
      <c r="F46" s="161">
        <v>1</v>
      </c>
      <c r="G46" s="161">
        <f t="shared" si="16"/>
        <v>3</v>
      </c>
      <c r="H46" s="161">
        <v>3</v>
      </c>
      <c r="I46" s="161">
        <v>3</v>
      </c>
      <c r="J46" s="161">
        <v>3</v>
      </c>
      <c r="K46" s="162" t="s">
        <v>38</v>
      </c>
      <c r="L46" s="156"/>
    </row>
    <row r="47" spans="1:12" s="157" customFormat="1" ht="15" customHeight="1" x14ac:dyDescent="0.25">
      <c r="A47" s="159" t="s">
        <v>149</v>
      </c>
      <c r="B47" s="202"/>
      <c r="C47" s="158" t="s">
        <v>88</v>
      </c>
      <c r="D47" s="160" t="s">
        <v>173</v>
      </c>
      <c r="E47" s="161">
        <v>2</v>
      </c>
      <c r="F47" s="161">
        <v>1</v>
      </c>
      <c r="G47" s="161">
        <f t="shared" si="16"/>
        <v>3</v>
      </c>
      <c r="H47" s="161">
        <v>3</v>
      </c>
      <c r="I47" s="161">
        <v>3</v>
      </c>
      <c r="J47" s="161">
        <v>3</v>
      </c>
      <c r="K47" s="162" t="s">
        <v>38</v>
      </c>
      <c r="L47" s="156"/>
    </row>
    <row r="48" spans="1:12" s="157" customFormat="1" ht="15" customHeight="1" x14ac:dyDescent="0.25">
      <c r="A48" s="159" t="s">
        <v>149</v>
      </c>
      <c r="B48" s="202"/>
      <c r="C48" s="158" t="s">
        <v>89</v>
      </c>
      <c r="D48" s="160" t="s">
        <v>174</v>
      </c>
      <c r="E48" s="161">
        <v>2</v>
      </c>
      <c r="F48" s="161">
        <v>1</v>
      </c>
      <c r="G48" s="161">
        <f t="shared" si="16"/>
        <v>3</v>
      </c>
      <c r="H48" s="161">
        <v>3</v>
      </c>
      <c r="I48" s="161">
        <v>3</v>
      </c>
      <c r="J48" s="161">
        <v>3</v>
      </c>
      <c r="K48" s="162" t="s">
        <v>38</v>
      </c>
      <c r="L48" s="156"/>
    </row>
    <row r="49" spans="1:12" ht="15" customHeight="1" x14ac:dyDescent="0.25">
      <c r="A49" s="98" t="s">
        <v>149</v>
      </c>
      <c r="B49" s="202"/>
      <c r="C49" s="114" t="s">
        <v>90</v>
      </c>
      <c r="D49" s="115" t="s">
        <v>272</v>
      </c>
      <c r="E49" s="116">
        <v>2</v>
      </c>
      <c r="F49" s="116">
        <v>1</v>
      </c>
      <c r="G49" s="116">
        <f t="shared" si="16"/>
        <v>3</v>
      </c>
      <c r="H49" s="116">
        <v>3</v>
      </c>
      <c r="I49" s="116">
        <v>3</v>
      </c>
      <c r="J49" s="116">
        <v>3</v>
      </c>
      <c r="K49" s="117" t="s">
        <v>38</v>
      </c>
    </row>
    <row r="50" spans="1:12" ht="15" customHeight="1" x14ac:dyDescent="0.25">
      <c r="A50" s="98" t="s">
        <v>149</v>
      </c>
      <c r="B50" s="202"/>
      <c r="C50" s="114" t="s">
        <v>91</v>
      </c>
      <c r="D50" s="115" t="s">
        <v>273</v>
      </c>
      <c r="E50" s="116">
        <v>2</v>
      </c>
      <c r="F50" s="116">
        <v>1</v>
      </c>
      <c r="G50" s="116">
        <f t="shared" si="16"/>
        <v>3</v>
      </c>
      <c r="H50" s="116">
        <v>3</v>
      </c>
      <c r="I50" s="116">
        <v>3</v>
      </c>
      <c r="J50" s="116">
        <v>3</v>
      </c>
      <c r="K50" s="117" t="s">
        <v>38</v>
      </c>
    </row>
    <row r="51" spans="1:12" ht="15" customHeight="1" x14ac:dyDescent="0.25">
      <c r="A51" s="98" t="s">
        <v>149</v>
      </c>
      <c r="B51" s="203"/>
      <c r="C51" s="114" t="s">
        <v>92</v>
      </c>
      <c r="D51" s="115" t="s">
        <v>175</v>
      </c>
      <c r="E51" s="116">
        <v>2</v>
      </c>
      <c r="F51" s="116">
        <v>1</v>
      </c>
      <c r="G51" s="116">
        <f t="shared" si="16"/>
        <v>3</v>
      </c>
      <c r="H51" s="116">
        <v>3</v>
      </c>
      <c r="I51" s="116">
        <v>3</v>
      </c>
      <c r="J51" s="116">
        <v>3</v>
      </c>
      <c r="K51" s="117" t="s">
        <v>38</v>
      </c>
    </row>
    <row r="52" spans="1:12" ht="15" customHeight="1" x14ac:dyDescent="0.25">
      <c r="A52" s="164"/>
      <c r="B52" s="165"/>
      <c r="C52" s="166" t="s">
        <v>270</v>
      </c>
      <c r="D52" s="167" t="s">
        <v>271</v>
      </c>
      <c r="E52" s="168">
        <v>2</v>
      </c>
      <c r="F52" s="168">
        <v>1</v>
      </c>
      <c r="G52" s="168">
        <f t="shared" si="16"/>
        <v>3</v>
      </c>
      <c r="H52" s="168">
        <v>3</v>
      </c>
      <c r="I52" s="168">
        <v>3</v>
      </c>
      <c r="J52" s="168">
        <v>3</v>
      </c>
      <c r="K52" s="169" t="s">
        <v>38</v>
      </c>
    </row>
    <row r="53" spans="1:12" s="5" customFormat="1" ht="15" customHeight="1" x14ac:dyDescent="0.25">
      <c r="A53" s="102"/>
      <c r="B53" s="69"/>
      <c r="C53" s="118" t="s">
        <v>150</v>
      </c>
      <c r="D53" s="118"/>
      <c r="E53" s="118">
        <f>E36+E34+E35+E43+E44+E45+E46</f>
        <v>14</v>
      </c>
      <c r="F53" s="118">
        <f>F36+F34+F35+F43+F44+F45+F46</f>
        <v>5</v>
      </c>
      <c r="G53" s="118">
        <f>E53+F53</f>
        <v>19</v>
      </c>
      <c r="H53" s="118">
        <f>G53</f>
        <v>19</v>
      </c>
      <c r="I53" s="118">
        <f t="shared" ref="I53:J53" si="17">H53</f>
        <v>19</v>
      </c>
      <c r="J53" s="118">
        <f t="shared" si="17"/>
        <v>19</v>
      </c>
      <c r="K53" s="118"/>
      <c r="L53" s="69"/>
    </row>
    <row r="54" spans="1:12" ht="15" customHeight="1" x14ac:dyDescent="0.25">
      <c r="A54" s="70"/>
      <c r="B54" s="205" t="s">
        <v>151</v>
      </c>
      <c r="C54" s="204"/>
      <c r="D54" s="204"/>
      <c r="E54" s="204"/>
      <c r="F54" s="204"/>
      <c r="G54" s="204"/>
      <c r="H54" s="204"/>
      <c r="I54" s="204"/>
      <c r="J54" s="204"/>
      <c r="K54" s="206"/>
    </row>
    <row r="55" spans="1:12" ht="15" customHeight="1" x14ac:dyDescent="0.25">
      <c r="A55" s="99">
        <v>3</v>
      </c>
      <c r="B55" s="71"/>
      <c r="C55" s="99" t="s">
        <v>114</v>
      </c>
      <c r="D55" s="100" t="s">
        <v>176</v>
      </c>
      <c r="E55" s="101">
        <v>0</v>
      </c>
      <c r="F55" s="101">
        <v>6</v>
      </c>
      <c r="G55" s="101">
        <f>E55+F55</f>
        <v>6</v>
      </c>
      <c r="H55" s="101">
        <f>G55</f>
        <v>6</v>
      </c>
      <c r="I55" s="101">
        <f t="shared" ref="I55:J55" si="18">H55</f>
        <v>6</v>
      </c>
      <c r="J55" s="101">
        <f t="shared" si="18"/>
        <v>6</v>
      </c>
      <c r="K55" s="98" t="s">
        <v>121</v>
      </c>
    </row>
    <row r="56" spans="1:12" s="5" customFormat="1" ht="15" customHeight="1" x14ac:dyDescent="0.25">
      <c r="A56" s="119"/>
      <c r="B56" s="108"/>
      <c r="C56" s="108" t="s">
        <v>152</v>
      </c>
      <c r="D56" s="108"/>
      <c r="E56" s="108">
        <f>SUM(E55)</f>
        <v>0</v>
      </c>
      <c r="F56" s="108">
        <f t="shared" ref="F56:J56" si="19">SUM(F55)</f>
        <v>6</v>
      </c>
      <c r="G56" s="108">
        <f t="shared" si="19"/>
        <v>6</v>
      </c>
      <c r="H56" s="108">
        <f t="shared" si="19"/>
        <v>6</v>
      </c>
      <c r="I56" s="108">
        <f t="shared" si="19"/>
        <v>6</v>
      </c>
      <c r="J56" s="108">
        <f t="shared" si="19"/>
        <v>6</v>
      </c>
      <c r="K56" s="108"/>
      <c r="L56" s="69"/>
    </row>
    <row r="59" spans="1:12" ht="15" customHeight="1" x14ac:dyDescent="0.25">
      <c r="C59" s="120" t="s">
        <v>153</v>
      </c>
    </row>
  </sheetData>
  <mergeCells count="7">
    <mergeCell ref="E1:G1"/>
    <mergeCell ref="H1:J1"/>
    <mergeCell ref="B43:B51"/>
    <mergeCell ref="B33:K33"/>
    <mergeCell ref="B54:K54"/>
    <mergeCell ref="B20:K20"/>
    <mergeCell ref="B3:K3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E7BC-8FD1-4F63-A3BD-197958E3DDD2}">
  <dimension ref="A1:O89"/>
  <sheetViews>
    <sheetView topLeftCell="A50" zoomScaleNormal="100" workbookViewId="0">
      <selection activeCell="D59" sqref="D59"/>
    </sheetView>
  </sheetViews>
  <sheetFormatPr defaultRowHeight="15" x14ac:dyDescent="0.25"/>
  <cols>
    <col min="1" max="1" width="4.42578125" style="188" customWidth="1"/>
    <col min="2" max="2" width="4.28515625" style="188" customWidth="1"/>
    <col min="3" max="3" width="57" style="188" customWidth="1"/>
    <col min="4" max="4" width="20.28515625" style="188" customWidth="1"/>
    <col min="5" max="5" width="3.85546875" style="188" customWidth="1"/>
    <col min="6" max="6" width="3.140625" style="188" customWidth="1"/>
    <col min="7" max="7" width="7.140625" style="188" customWidth="1"/>
    <col min="8" max="10" width="9.140625" style="188"/>
    <col min="11" max="11" width="9.140625" style="189"/>
    <col min="12" max="15" width="9.140625" style="75"/>
  </cols>
  <sheetData>
    <row r="1" spans="1:15" x14ac:dyDescent="0.25">
      <c r="A1" s="170" t="s">
        <v>0</v>
      </c>
      <c r="B1" s="171"/>
      <c r="C1" s="170"/>
      <c r="D1" s="170"/>
      <c r="E1" s="208" t="s">
        <v>127</v>
      </c>
      <c r="F1" s="209"/>
      <c r="G1" s="210"/>
      <c r="H1" s="208" t="s">
        <v>235</v>
      </c>
      <c r="I1" s="209"/>
      <c r="J1" s="210"/>
      <c r="K1" s="172"/>
    </row>
    <row r="2" spans="1:15" ht="15" customHeight="1" thickBot="1" x14ac:dyDescent="0.3">
      <c r="A2" s="173"/>
      <c r="B2" s="174"/>
      <c r="C2" s="173" t="s">
        <v>1</v>
      </c>
      <c r="D2" s="173" t="s">
        <v>2</v>
      </c>
      <c r="E2" s="175" t="s">
        <v>3</v>
      </c>
      <c r="F2" s="176" t="s">
        <v>4</v>
      </c>
      <c r="G2" s="177" t="s">
        <v>234</v>
      </c>
      <c r="H2" s="175" t="s">
        <v>5</v>
      </c>
      <c r="I2" s="176" t="s">
        <v>6</v>
      </c>
      <c r="J2" s="177" t="s">
        <v>7</v>
      </c>
      <c r="K2" s="178" t="s">
        <v>8</v>
      </c>
    </row>
    <row r="3" spans="1:15" ht="15" customHeight="1" x14ac:dyDescent="0.25">
      <c r="A3" s="179">
        <v>1</v>
      </c>
      <c r="B3" s="77"/>
      <c r="C3" s="77" t="s">
        <v>9</v>
      </c>
      <c r="D3" s="180" t="s">
        <v>10</v>
      </c>
      <c r="E3" s="77">
        <v>2</v>
      </c>
      <c r="F3" s="77">
        <v>0</v>
      </c>
      <c r="G3" s="77">
        <f>E3+F3</f>
        <v>2</v>
      </c>
      <c r="H3" s="77">
        <v>2</v>
      </c>
      <c r="I3" s="77">
        <v>2</v>
      </c>
      <c r="J3" s="77">
        <v>2</v>
      </c>
      <c r="K3" s="181" t="s">
        <v>11</v>
      </c>
    </row>
    <row r="4" spans="1:15" ht="15" customHeight="1" x14ac:dyDescent="0.25">
      <c r="A4" s="1">
        <v>2</v>
      </c>
      <c r="B4" s="2"/>
      <c r="C4" s="2" t="s">
        <v>12</v>
      </c>
      <c r="D4" s="3" t="s">
        <v>13</v>
      </c>
      <c r="E4" s="2">
        <v>2</v>
      </c>
      <c r="F4" s="2">
        <v>0</v>
      </c>
      <c r="G4" s="77">
        <f t="shared" ref="G4:G66" si="0">E4+F4</f>
        <v>2</v>
      </c>
      <c r="H4" s="2">
        <v>2</v>
      </c>
      <c r="I4" s="2">
        <v>2</v>
      </c>
      <c r="J4" s="2">
        <v>2</v>
      </c>
      <c r="K4" s="4" t="s">
        <v>11</v>
      </c>
    </row>
    <row r="5" spans="1:15" ht="15" customHeight="1" x14ac:dyDescent="0.25">
      <c r="A5" s="1">
        <v>3</v>
      </c>
      <c r="B5" s="2"/>
      <c r="C5" s="2" t="s">
        <v>231</v>
      </c>
      <c r="D5" s="3" t="s">
        <v>14</v>
      </c>
      <c r="E5" s="2">
        <v>3</v>
      </c>
      <c r="F5" s="2">
        <v>0</v>
      </c>
      <c r="G5" s="77">
        <f t="shared" si="0"/>
        <v>3</v>
      </c>
      <c r="H5" s="2">
        <v>3</v>
      </c>
      <c r="I5" s="2">
        <v>3</v>
      </c>
      <c r="J5" s="2">
        <v>3</v>
      </c>
      <c r="K5" s="4" t="s">
        <v>11</v>
      </c>
    </row>
    <row r="6" spans="1:15" s="65" customFormat="1" ht="15" customHeight="1" x14ac:dyDescent="0.25">
      <c r="A6" s="1">
        <v>4</v>
      </c>
      <c r="B6" s="2"/>
      <c r="C6" s="2" t="s">
        <v>15</v>
      </c>
      <c r="D6" s="3" t="s">
        <v>237</v>
      </c>
      <c r="E6" s="2">
        <v>2</v>
      </c>
      <c r="F6" s="2">
        <v>0</v>
      </c>
      <c r="G6" s="77">
        <f t="shared" si="0"/>
        <v>2</v>
      </c>
      <c r="H6" s="2">
        <v>2</v>
      </c>
      <c r="I6" s="2">
        <v>2</v>
      </c>
      <c r="J6" s="2">
        <v>2</v>
      </c>
      <c r="K6" s="4" t="s">
        <v>16</v>
      </c>
      <c r="L6" s="75"/>
      <c r="M6" s="75"/>
      <c r="N6" s="75"/>
      <c r="O6" s="75"/>
    </row>
    <row r="7" spans="1:15" ht="15" customHeight="1" x14ac:dyDescent="0.25">
      <c r="A7" s="1">
        <v>5</v>
      </c>
      <c r="B7" s="2"/>
      <c r="C7" s="2" t="s">
        <v>17</v>
      </c>
      <c r="D7" s="3" t="s">
        <v>140</v>
      </c>
      <c r="E7" s="2">
        <v>2</v>
      </c>
      <c r="F7" s="2">
        <v>0</v>
      </c>
      <c r="G7" s="77">
        <f t="shared" si="0"/>
        <v>2</v>
      </c>
      <c r="H7" s="2">
        <v>2</v>
      </c>
      <c r="I7" s="2">
        <v>2</v>
      </c>
      <c r="J7" s="2">
        <v>2</v>
      </c>
      <c r="K7" s="4" t="s">
        <v>18</v>
      </c>
    </row>
    <row r="8" spans="1:15" ht="15" customHeight="1" x14ac:dyDescent="0.25">
      <c r="A8" s="1">
        <v>6</v>
      </c>
      <c r="B8" s="2"/>
      <c r="C8" s="2" t="s">
        <v>19</v>
      </c>
      <c r="D8" s="3" t="s">
        <v>141</v>
      </c>
      <c r="E8" s="2">
        <v>2</v>
      </c>
      <c r="F8" s="2">
        <v>0</v>
      </c>
      <c r="G8" s="77">
        <f t="shared" si="0"/>
        <v>2</v>
      </c>
      <c r="H8" s="2">
        <v>2</v>
      </c>
      <c r="I8" s="2">
        <v>2</v>
      </c>
      <c r="J8" s="2">
        <v>2</v>
      </c>
      <c r="K8" s="4" t="s">
        <v>18</v>
      </c>
    </row>
    <row r="9" spans="1:15" ht="15" customHeight="1" x14ac:dyDescent="0.25">
      <c r="A9" s="1">
        <v>7</v>
      </c>
      <c r="B9" s="2"/>
      <c r="C9" s="2" t="s">
        <v>21</v>
      </c>
      <c r="D9" s="3" t="s">
        <v>142</v>
      </c>
      <c r="E9" s="2">
        <v>2</v>
      </c>
      <c r="F9" s="2">
        <v>0</v>
      </c>
      <c r="G9" s="77">
        <f t="shared" si="0"/>
        <v>2</v>
      </c>
      <c r="H9" s="2">
        <v>2</v>
      </c>
      <c r="I9" s="2">
        <v>2</v>
      </c>
      <c r="J9" s="2">
        <v>2</v>
      </c>
      <c r="K9" s="4" t="s">
        <v>18</v>
      </c>
    </row>
    <row r="10" spans="1:15" ht="15" customHeight="1" x14ac:dyDescent="0.25">
      <c r="A10" s="1">
        <v>8</v>
      </c>
      <c r="B10" s="2"/>
      <c r="C10" s="2" t="s">
        <v>22</v>
      </c>
      <c r="D10" s="3" t="s">
        <v>117</v>
      </c>
      <c r="E10" s="2">
        <v>2</v>
      </c>
      <c r="F10" s="2">
        <v>0</v>
      </c>
      <c r="G10" s="77">
        <f t="shared" si="0"/>
        <v>2</v>
      </c>
      <c r="H10" s="2">
        <v>2</v>
      </c>
      <c r="I10" s="2">
        <v>2</v>
      </c>
      <c r="J10" s="2">
        <v>2</v>
      </c>
      <c r="K10" s="4" t="s">
        <v>20</v>
      </c>
    </row>
    <row r="11" spans="1:15" ht="15" customHeight="1" x14ac:dyDescent="0.25">
      <c r="A11" s="1">
        <v>9</v>
      </c>
      <c r="B11" s="2"/>
      <c r="C11" s="2" t="s">
        <v>24</v>
      </c>
      <c r="D11" s="3" t="s">
        <v>120</v>
      </c>
      <c r="E11" s="2">
        <v>2</v>
      </c>
      <c r="F11" s="2">
        <v>0</v>
      </c>
      <c r="G11" s="77">
        <f t="shared" si="0"/>
        <v>2</v>
      </c>
      <c r="H11" s="2">
        <v>3</v>
      </c>
      <c r="I11" s="2">
        <v>3</v>
      </c>
      <c r="J11" s="2">
        <v>3</v>
      </c>
      <c r="K11" s="4" t="s">
        <v>20</v>
      </c>
    </row>
    <row r="12" spans="1:15" ht="15" customHeight="1" x14ac:dyDescent="0.25">
      <c r="A12" s="1">
        <v>10</v>
      </c>
      <c r="B12" s="2"/>
      <c r="C12" s="2" t="s">
        <v>25</v>
      </c>
      <c r="D12" s="3" t="s">
        <v>26</v>
      </c>
      <c r="E12" s="2">
        <v>2</v>
      </c>
      <c r="F12" s="2">
        <v>1</v>
      </c>
      <c r="G12" s="77">
        <f t="shared" si="0"/>
        <v>3</v>
      </c>
      <c r="H12" s="2">
        <v>3</v>
      </c>
      <c r="I12" s="2">
        <v>3</v>
      </c>
      <c r="J12" s="2">
        <v>3</v>
      </c>
      <c r="K12" s="4" t="s">
        <v>16</v>
      </c>
    </row>
    <row r="13" spans="1:15" ht="15" customHeight="1" x14ac:dyDescent="0.25">
      <c r="A13" s="1">
        <v>11</v>
      </c>
      <c r="B13" s="2"/>
      <c r="C13" s="2" t="s">
        <v>27</v>
      </c>
      <c r="D13" s="3" t="s">
        <v>145</v>
      </c>
      <c r="E13" s="2">
        <v>2</v>
      </c>
      <c r="F13" s="2">
        <v>0</v>
      </c>
      <c r="G13" s="77">
        <f t="shared" si="0"/>
        <v>2</v>
      </c>
      <c r="H13" s="2">
        <v>2</v>
      </c>
      <c r="I13" s="2">
        <v>2</v>
      </c>
      <c r="J13" s="2">
        <v>2</v>
      </c>
      <c r="K13" s="4" t="s">
        <v>18</v>
      </c>
    </row>
    <row r="14" spans="1:15" s="65" customFormat="1" ht="15" customHeight="1" x14ac:dyDescent="0.25">
      <c r="A14" s="1">
        <v>12</v>
      </c>
      <c r="B14" s="2"/>
      <c r="C14" s="2" t="s">
        <v>28</v>
      </c>
      <c r="D14" s="3" t="s">
        <v>239</v>
      </c>
      <c r="E14" s="2">
        <v>2</v>
      </c>
      <c r="F14" s="2">
        <v>0</v>
      </c>
      <c r="G14" s="77">
        <f t="shared" si="0"/>
        <v>2</v>
      </c>
      <c r="H14" s="2">
        <v>2</v>
      </c>
      <c r="I14" s="2">
        <v>2</v>
      </c>
      <c r="J14" s="2">
        <v>2</v>
      </c>
      <c r="K14" s="4" t="s">
        <v>16</v>
      </c>
      <c r="L14" s="75"/>
      <c r="M14" s="75"/>
      <c r="N14" s="75"/>
      <c r="O14" s="75"/>
    </row>
    <row r="15" spans="1:15" ht="15" customHeight="1" x14ac:dyDescent="0.25">
      <c r="A15" s="1">
        <v>13</v>
      </c>
      <c r="B15" s="2"/>
      <c r="C15" s="2" t="s">
        <v>29</v>
      </c>
      <c r="D15" s="3" t="s">
        <v>144</v>
      </c>
      <c r="E15" s="2">
        <v>2</v>
      </c>
      <c r="F15" s="2">
        <v>0</v>
      </c>
      <c r="G15" s="77">
        <f t="shared" si="0"/>
        <v>2</v>
      </c>
      <c r="H15" s="2">
        <v>2</v>
      </c>
      <c r="I15" s="2">
        <v>2</v>
      </c>
      <c r="J15" s="2">
        <v>2</v>
      </c>
      <c r="K15" s="4" t="s">
        <v>18</v>
      </c>
    </row>
    <row r="16" spans="1:15" s="75" customFormat="1" ht="15" customHeight="1" x14ac:dyDescent="0.25">
      <c r="A16" s="1">
        <v>14</v>
      </c>
      <c r="B16" s="76"/>
      <c r="C16" s="2" t="s">
        <v>30</v>
      </c>
      <c r="D16" s="3" t="s">
        <v>31</v>
      </c>
      <c r="E16" s="2">
        <v>2</v>
      </c>
      <c r="F16" s="2">
        <v>1</v>
      </c>
      <c r="G16" s="77">
        <f t="shared" si="0"/>
        <v>3</v>
      </c>
      <c r="H16" s="2">
        <v>3</v>
      </c>
      <c r="I16" s="2">
        <v>3</v>
      </c>
      <c r="J16" s="2">
        <v>3</v>
      </c>
      <c r="K16" s="4" t="s">
        <v>18</v>
      </c>
    </row>
    <row r="17" spans="1:11" ht="15" customHeight="1" x14ac:dyDescent="0.25">
      <c r="A17" s="1">
        <v>15</v>
      </c>
      <c r="B17" s="2"/>
      <c r="C17" s="2" t="s">
        <v>32</v>
      </c>
      <c r="D17" s="3" t="s">
        <v>33</v>
      </c>
      <c r="E17" s="2">
        <v>2</v>
      </c>
      <c r="F17" s="2">
        <v>0</v>
      </c>
      <c r="G17" s="77">
        <f t="shared" si="0"/>
        <v>2</v>
      </c>
      <c r="H17" s="2">
        <v>2</v>
      </c>
      <c r="I17" s="2">
        <v>2</v>
      </c>
      <c r="J17" s="2">
        <v>2</v>
      </c>
      <c r="K17" s="4" t="s">
        <v>23</v>
      </c>
    </row>
    <row r="18" spans="1:11" ht="15" customHeight="1" x14ac:dyDescent="0.25">
      <c r="A18" s="1">
        <v>16</v>
      </c>
      <c r="B18" s="2"/>
      <c r="C18" s="2" t="s">
        <v>34</v>
      </c>
      <c r="D18" s="3" t="s">
        <v>115</v>
      </c>
      <c r="E18" s="2">
        <v>2</v>
      </c>
      <c r="F18" s="2">
        <v>1</v>
      </c>
      <c r="G18" s="77">
        <f t="shared" si="0"/>
        <v>3</v>
      </c>
      <c r="H18" s="2">
        <v>3</v>
      </c>
      <c r="I18" s="2">
        <v>3</v>
      </c>
      <c r="J18" s="2">
        <v>3</v>
      </c>
      <c r="K18" s="4" t="s">
        <v>23</v>
      </c>
    </row>
    <row r="19" spans="1:11" ht="15" customHeight="1" x14ac:dyDescent="0.25">
      <c r="A19" s="1">
        <v>17</v>
      </c>
      <c r="B19" s="2"/>
      <c r="C19" s="2" t="s">
        <v>35</v>
      </c>
      <c r="D19" s="3" t="s">
        <v>36</v>
      </c>
      <c r="E19" s="2">
        <v>2</v>
      </c>
      <c r="F19" s="2">
        <v>1</v>
      </c>
      <c r="G19" s="77">
        <f t="shared" si="0"/>
        <v>3</v>
      </c>
      <c r="H19" s="2">
        <v>3</v>
      </c>
      <c r="I19" s="2">
        <v>3</v>
      </c>
      <c r="J19" s="182">
        <v>3</v>
      </c>
      <c r="K19" s="4" t="s">
        <v>20</v>
      </c>
    </row>
    <row r="20" spans="1:11" ht="15" customHeight="1" x14ac:dyDescent="0.25">
      <c r="A20" s="1">
        <v>18</v>
      </c>
      <c r="B20" s="2"/>
      <c r="C20" s="2" t="s">
        <v>37</v>
      </c>
      <c r="D20" s="3" t="s">
        <v>119</v>
      </c>
      <c r="E20" s="2">
        <v>2</v>
      </c>
      <c r="F20" s="2">
        <v>1</v>
      </c>
      <c r="G20" s="77">
        <f t="shared" si="0"/>
        <v>3</v>
      </c>
      <c r="H20" s="2">
        <v>3</v>
      </c>
      <c r="I20" s="2">
        <v>3</v>
      </c>
      <c r="J20" s="2">
        <v>3</v>
      </c>
      <c r="K20" s="4" t="s">
        <v>20</v>
      </c>
    </row>
    <row r="21" spans="1:11" ht="15" customHeight="1" x14ac:dyDescent="0.25">
      <c r="A21" s="1">
        <v>19</v>
      </c>
      <c r="B21" s="2"/>
      <c r="C21" s="2" t="s">
        <v>39</v>
      </c>
      <c r="D21" s="3" t="s">
        <v>118</v>
      </c>
      <c r="E21" s="2">
        <v>2</v>
      </c>
      <c r="F21" s="2">
        <v>1</v>
      </c>
      <c r="G21" s="77">
        <f t="shared" si="0"/>
        <v>3</v>
      </c>
      <c r="H21" s="2">
        <v>3</v>
      </c>
      <c r="I21" s="2">
        <v>3</v>
      </c>
      <c r="J21" s="2">
        <v>3</v>
      </c>
      <c r="K21" s="4" t="s">
        <v>20</v>
      </c>
    </row>
    <row r="22" spans="1:11" ht="15" customHeight="1" x14ac:dyDescent="0.25">
      <c r="A22" s="1">
        <v>20</v>
      </c>
      <c r="B22" s="2"/>
      <c r="C22" s="2" t="s">
        <v>40</v>
      </c>
      <c r="D22" s="3" t="s">
        <v>41</v>
      </c>
      <c r="E22" s="2">
        <v>2</v>
      </c>
      <c r="F22" s="2">
        <v>0</v>
      </c>
      <c r="G22" s="77">
        <f t="shared" si="0"/>
        <v>2</v>
      </c>
      <c r="H22" s="2">
        <v>2</v>
      </c>
      <c r="I22" s="2">
        <v>2</v>
      </c>
      <c r="J22" s="2">
        <v>2</v>
      </c>
      <c r="K22" s="4" t="s">
        <v>11</v>
      </c>
    </row>
    <row r="23" spans="1:11" ht="15" customHeight="1" x14ac:dyDescent="0.25">
      <c r="A23" s="1">
        <v>21</v>
      </c>
      <c r="B23" s="2"/>
      <c r="C23" s="2" t="s">
        <v>42</v>
      </c>
      <c r="D23" s="3" t="s">
        <v>43</v>
      </c>
      <c r="E23" s="2">
        <v>2</v>
      </c>
      <c r="F23" s="2">
        <v>1</v>
      </c>
      <c r="G23" s="77">
        <f t="shared" si="0"/>
        <v>3</v>
      </c>
      <c r="H23" s="2">
        <v>3</v>
      </c>
      <c r="I23" s="2">
        <v>3</v>
      </c>
      <c r="J23" s="2">
        <v>3</v>
      </c>
      <c r="K23" s="4" t="s">
        <v>16</v>
      </c>
    </row>
    <row r="24" spans="1:11" ht="15" customHeight="1" x14ac:dyDescent="0.25">
      <c r="A24" s="1">
        <v>22</v>
      </c>
      <c r="B24" s="2"/>
      <c r="C24" s="2" t="s">
        <v>44</v>
      </c>
      <c r="D24" s="3" t="s">
        <v>116</v>
      </c>
      <c r="E24" s="2">
        <v>2</v>
      </c>
      <c r="F24" s="2">
        <v>1</v>
      </c>
      <c r="G24" s="77">
        <f t="shared" si="0"/>
        <v>3</v>
      </c>
      <c r="H24" s="2">
        <v>3</v>
      </c>
      <c r="I24" s="2">
        <v>3</v>
      </c>
      <c r="J24" s="74"/>
      <c r="K24" s="4" t="s">
        <v>16</v>
      </c>
    </row>
    <row r="25" spans="1:11" ht="15" customHeight="1" x14ac:dyDescent="0.25">
      <c r="A25" s="1">
        <v>23</v>
      </c>
      <c r="B25" s="2"/>
      <c r="C25" s="2" t="s">
        <v>45</v>
      </c>
      <c r="D25" s="3" t="s">
        <v>146</v>
      </c>
      <c r="E25" s="2">
        <v>2</v>
      </c>
      <c r="F25" s="2">
        <v>0</v>
      </c>
      <c r="G25" s="77">
        <f t="shared" si="0"/>
        <v>2</v>
      </c>
      <c r="H25" s="2">
        <v>2</v>
      </c>
      <c r="I25" s="2">
        <v>2</v>
      </c>
      <c r="J25" s="2">
        <v>2</v>
      </c>
      <c r="K25" s="4" t="s">
        <v>18</v>
      </c>
    </row>
    <row r="26" spans="1:11" s="75" customFormat="1" ht="15" customHeight="1" x14ac:dyDescent="0.25">
      <c r="A26" s="1">
        <v>24</v>
      </c>
      <c r="B26" s="76"/>
      <c r="C26" s="2" t="s">
        <v>46</v>
      </c>
      <c r="D26" s="3" t="s">
        <v>147</v>
      </c>
      <c r="E26" s="2">
        <v>2</v>
      </c>
      <c r="F26" s="2">
        <v>0</v>
      </c>
      <c r="G26" s="77">
        <f t="shared" si="0"/>
        <v>2</v>
      </c>
      <c r="H26" s="2">
        <v>2</v>
      </c>
      <c r="I26" s="2">
        <v>2</v>
      </c>
      <c r="J26" s="2">
        <v>2</v>
      </c>
      <c r="K26" s="4" t="s">
        <v>18</v>
      </c>
    </row>
    <row r="27" spans="1:11" ht="15" customHeight="1" x14ac:dyDescent="0.25">
      <c r="A27" s="1">
        <v>25</v>
      </c>
      <c r="B27" s="2"/>
      <c r="C27" s="2" t="s">
        <v>47</v>
      </c>
      <c r="D27" s="3" t="s">
        <v>48</v>
      </c>
      <c r="E27" s="2">
        <v>2</v>
      </c>
      <c r="F27" s="2">
        <v>0</v>
      </c>
      <c r="G27" s="77">
        <f t="shared" si="0"/>
        <v>2</v>
      </c>
      <c r="H27" s="2">
        <v>2</v>
      </c>
      <c r="I27" s="2">
        <v>2</v>
      </c>
      <c r="J27" s="2">
        <v>2</v>
      </c>
      <c r="K27" s="4" t="s">
        <v>23</v>
      </c>
    </row>
    <row r="28" spans="1:11" ht="15" customHeight="1" x14ac:dyDescent="0.25">
      <c r="A28" s="1">
        <v>26</v>
      </c>
      <c r="B28" s="2"/>
      <c r="C28" s="2" t="s">
        <v>49</v>
      </c>
      <c r="D28" s="3" t="s">
        <v>143</v>
      </c>
      <c r="E28" s="2">
        <v>2</v>
      </c>
      <c r="F28" s="2">
        <v>0</v>
      </c>
      <c r="G28" s="77">
        <f t="shared" si="0"/>
        <v>2</v>
      </c>
      <c r="H28" s="2">
        <v>2</v>
      </c>
      <c r="I28" s="2">
        <v>2</v>
      </c>
      <c r="J28" s="2">
        <v>2</v>
      </c>
      <c r="K28" s="4" t="s">
        <v>18</v>
      </c>
    </row>
    <row r="29" spans="1:11" ht="15" customHeight="1" x14ac:dyDescent="0.25">
      <c r="A29" s="1">
        <v>27</v>
      </c>
      <c r="B29" s="2"/>
      <c r="C29" s="2" t="s">
        <v>50</v>
      </c>
      <c r="D29" s="3" t="s">
        <v>51</v>
      </c>
      <c r="E29" s="2">
        <v>2</v>
      </c>
      <c r="F29" s="2">
        <v>1</v>
      </c>
      <c r="G29" s="77">
        <f t="shared" si="0"/>
        <v>3</v>
      </c>
      <c r="H29" s="2">
        <v>3</v>
      </c>
      <c r="I29" s="2">
        <v>3</v>
      </c>
      <c r="J29" s="2">
        <v>3</v>
      </c>
      <c r="K29" s="4" t="s">
        <v>20</v>
      </c>
    </row>
    <row r="30" spans="1:11" ht="15" customHeight="1" x14ac:dyDescent="0.25">
      <c r="A30" s="1">
        <v>28</v>
      </c>
      <c r="B30" s="2"/>
      <c r="C30" s="2" t="s">
        <v>52</v>
      </c>
      <c r="D30" s="3" t="s">
        <v>53</v>
      </c>
      <c r="E30" s="2">
        <v>2</v>
      </c>
      <c r="F30" s="2">
        <v>0</v>
      </c>
      <c r="G30" s="77">
        <f t="shared" si="0"/>
        <v>2</v>
      </c>
      <c r="H30" s="2">
        <v>2</v>
      </c>
      <c r="I30" s="2">
        <v>2</v>
      </c>
      <c r="J30" s="2">
        <v>2</v>
      </c>
      <c r="K30" s="4" t="s">
        <v>11</v>
      </c>
    </row>
    <row r="31" spans="1:11" ht="15" customHeight="1" x14ac:dyDescent="0.25">
      <c r="A31" s="1">
        <v>29</v>
      </c>
      <c r="B31" s="2"/>
      <c r="C31" s="2" t="s">
        <v>54</v>
      </c>
      <c r="D31" s="3" t="s">
        <v>55</v>
      </c>
      <c r="E31" s="2">
        <v>2</v>
      </c>
      <c r="F31" s="2">
        <v>1</v>
      </c>
      <c r="G31" s="77">
        <f t="shared" si="0"/>
        <v>3</v>
      </c>
      <c r="H31" s="2">
        <v>3</v>
      </c>
      <c r="I31" s="2">
        <v>3</v>
      </c>
      <c r="J31" s="2">
        <v>3</v>
      </c>
      <c r="K31" s="4" t="s">
        <v>23</v>
      </c>
    </row>
    <row r="32" spans="1:11" ht="15" customHeight="1" x14ac:dyDescent="0.25">
      <c r="A32" s="1">
        <v>30</v>
      </c>
      <c r="B32" s="2"/>
      <c r="C32" s="2" t="s">
        <v>56</v>
      </c>
      <c r="D32" s="3" t="s">
        <v>57</v>
      </c>
      <c r="E32" s="2">
        <v>2</v>
      </c>
      <c r="F32" s="2">
        <v>0</v>
      </c>
      <c r="G32" s="77">
        <f t="shared" si="0"/>
        <v>2</v>
      </c>
      <c r="H32" s="2">
        <v>2</v>
      </c>
      <c r="I32" s="2">
        <v>2</v>
      </c>
      <c r="J32" s="2">
        <v>2</v>
      </c>
      <c r="K32" s="4" t="s">
        <v>23</v>
      </c>
    </row>
    <row r="33" spans="1:15" ht="15" customHeight="1" x14ac:dyDescent="0.25">
      <c r="A33" s="1">
        <v>31</v>
      </c>
      <c r="B33" s="2"/>
      <c r="C33" s="2" t="s">
        <v>58</v>
      </c>
      <c r="D33" s="3" t="s">
        <v>59</v>
      </c>
      <c r="E33" s="2">
        <v>2</v>
      </c>
      <c r="F33" s="2">
        <v>0</v>
      </c>
      <c r="G33" s="77">
        <f t="shared" si="0"/>
        <v>2</v>
      </c>
      <c r="H33" s="2">
        <v>2</v>
      </c>
      <c r="I33" s="2">
        <v>2</v>
      </c>
      <c r="J33" s="2">
        <v>2</v>
      </c>
      <c r="K33" s="4" t="s">
        <v>11</v>
      </c>
    </row>
    <row r="34" spans="1:15" s="65" customFormat="1" ht="15" customHeight="1" x14ac:dyDescent="0.25">
      <c r="A34" s="1">
        <v>32</v>
      </c>
      <c r="B34" s="2"/>
      <c r="C34" s="2" t="s">
        <v>60</v>
      </c>
      <c r="D34" s="3" t="s">
        <v>238</v>
      </c>
      <c r="E34" s="2">
        <v>1</v>
      </c>
      <c r="F34" s="2">
        <v>1</v>
      </c>
      <c r="G34" s="77">
        <f t="shared" si="0"/>
        <v>2</v>
      </c>
      <c r="H34" s="2">
        <v>2</v>
      </c>
      <c r="I34" s="2">
        <v>2</v>
      </c>
      <c r="J34" s="2">
        <v>2</v>
      </c>
      <c r="K34" s="4" t="s">
        <v>16</v>
      </c>
      <c r="L34" s="75"/>
      <c r="M34" s="75"/>
      <c r="N34" s="75"/>
      <c r="O34" s="75"/>
    </row>
    <row r="35" spans="1:15" s="65" customFormat="1" ht="15" customHeight="1" x14ac:dyDescent="0.25">
      <c r="A35" s="1">
        <v>33</v>
      </c>
      <c r="B35" s="2"/>
      <c r="C35" s="2" t="s">
        <v>61</v>
      </c>
      <c r="D35" s="3" t="s">
        <v>240</v>
      </c>
      <c r="E35" s="2">
        <v>2</v>
      </c>
      <c r="F35" s="2">
        <v>0</v>
      </c>
      <c r="G35" s="77">
        <f t="shared" si="0"/>
        <v>2</v>
      </c>
      <c r="H35" s="2">
        <v>2</v>
      </c>
      <c r="I35" s="2">
        <v>2</v>
      </c>
      <c r="J35" s="2">
        <v>2</v>
      </c>
      <c r="K35" s="4" t="s">
        <v>16</v>
      </c>
      <c r="L35" s="75"/>
      <c r="M35" s="75"/>
      <c r="N35" s="75"/>
      <c r="O35" s="75"/>
    </row>
    <row r="36" spans="1:15" ht="15" customHeight="1" x14ac:dyDescent="0.25">
      <c r="A36" s="1">
        <v>34</v>
      </c>
      <c r="B36" s="2"/>
      <c r="C36" s="2" t="s">
        <v>62</v>
      </c>
      <c r="D36" s="3" t="s">
        <v>63</v>
      </c>
      <c r="E36" s="2">
        <v>2</v>
      </c>
      <c r="F36" s="2">
        <v>1</v>
      </c>
      <c r="G36" s="77">
        <f t="shared" si="0"/>
        <v>3</v>
      </c>
      <c r="H36" s="2">
        <v>3</v>
      </c>
      <c r="I36" s="2">
        <v>3</v>
      </c>
      <c r="J36" s="2">
        <v>3</v>
      </c>
      <c r="K36" s="4" t="s">
        <v>18</v>
      </c>
    </row>
    <row r="37" spans="1:15" ht="15" customHeight="1" x14ac:dyDescent="0.25">
      <c r="A37" s="1">
        <v>35</v>
      </c>
      <c r="B37" s="74"/>
      <c r="C37" s="2" t="s">
        <v>64</v>
      </c>
      <c r="D37" s="3" t="s">
        <v>65</v>
      </c>
      <c r="E37" s="2">
        <v>2</v>
      </c>
      <c r="F37" s="2">
        <v>0</v>
      </c>
      <c r="G37" s="77">
        <f t="shared" si="0"/>
        <v>2</v>
      </c>
      <c r="H37" s="2">
        <v>2</v>
      </c>
      <c r="I37" s="2">
        <v>2</v>
      </c>
      <c r="J37" s="2">
        <v>2</v>
      </c>
      <c r="K37" s="4" t="s">
        <v>11</v>
      </c>
    </row>
    <row r="38" spans="1:15" s="15" customFormat="1" ht="15" customHeight="1" x14ac:dyDescent="0.25">
      <c r="A38" s="1">
        <v>36</v>
      </c>
      <c r="B38" s="74"/>
      <c r="C38" s="2" t="s">
        <v>99</v>
      </c>
      <c r="D38" s="3" t="s">
        <v>155</v>
      </c>
      <c r="E38" s="2">
        <v>2</v>
      </c>
      <c r="F38" s="2">
        <v>1</v>
      </c>
      <c r="G38" s="77">
        <f t="shared" si="0"/>
        <v>3</v>
      </c>
      <c r="H38" s="2">
        <v>3</v>
      </c>
      <c r="I38" s="2">
        <v>3</v>
      </c>
      <c r="J38" s="2">
        <v>3</v>
      </c>
      <c r="K38" s="4" t="s">
        <v>23</v>
      </c>
      <c r="L38" s="75">
        <f>SUM(G3:G38)</f>
        <v>85</v>
      </c>
    </row>
    <row r="39" spans="1:15" ht="15" customHeight="1" x14ac:dyDescent="0.25">
      <c r="A39" s="74"/>
      <c r="B39" s="74"/>
      <c r="C39" s="183" t="s">
        <v>66</v>
      </c>
      <c r="D39" s="184"/>
      <c r="E39" s="76"/>
      <c r="F39" s="76"/>
      <c r="G39" s="77"/>
      <c r="H39" s="76"/>
      <c r="I39" s="76"/>
      <c r="J39" s="76"/>
      <c r="K39" s="4"/>
    </row>
    <row r="40" spans="1:15" ht="15" customHeight="1" x14ac:dyDescent="0.25">
      <c r="A40" s="74">
        <v>37</v>
      </c>
      <c r="B40" s="74">
        <v>1</v>
      </c>
      <c r="C40" s="2" t="s">
        <v>70</v>
      </c>
      <c r="D40" s="3" t="s">
        <v>177</v>
      </c>
      <c r="E40" s="2">
        <v>2</v>
      </c>
      <c r="F40" s="2">
        <v>1</v>
      </c>
      <c r="G40" s="77">
        <f t="shared" si="0"/>
        <v>3</v>
      </c>
      <c r="H40" s="2">
        <v>3</v>
      </c>
      <c r="I40" s="2">
        <v>0</v>
      </c>
      <c r="J40" s="2">
        <v>0</v>
      </c>
      <c r="K40" s="4" t="s">
        <v>20</v>
      </c>
    </row>
    <row r="41" spans="1:15" ht="15" customHeight="1" x14ac:dyDescent="0.25">
      <c r="A41" s="74">
        <f>A40+1</f>
        <v>38</v>
      </c>
      <c r="B41" s="74">
        <f>B40+1</f>
        <v>2</v>
      </c>
      <c r="C41" s="2" t="s">
        <v>68</v>
      </c>
      <c r="D41" s="3" t="s">
        <v>156</v>
      </c>
      <c r="E41" s="2">
        <v>2</v>
      </c>
      <c r="F41" s="2">
        <v>1</v>
      </c>
      <c r="G41" s="77">
        <f t="shared" si="0"/>
        <v>3</v>
      </c>
      <c r="H41" s="2">
        <v>3</v>
      </c>
      <c r="I41" s="2">
        <v>0</v>
      </c>
      <c r="J41" s="2">
        <v>0</v>
      </c>
      <c r="K41" s="4" t="s">
        <v>20</v>
      </c>
    </row>
    <row r="42" spans="1:15" ht="15" customHeight="1" x14ac:dyDescent="0.25">
      <c r="A42" s="74">
        <f t="shared" ref="A42:B44" si="1">A41+1</f>
        <v>39</v>
      </c>
      <c r="B42" s="74">
        <f t="shared" si="1"/>
        <v>3</v>
      </c>
      <c r="C42" s="2" t="s">
        <v>69</v>
      </c>
      <c r="D42" s="3" t="s">
        <v>157</v>
      </c>
      <c r="E42" s="2">
        <v>2</v>
      </c>
      <c r="F42" s="2">
        <v>1</v>
      </c>
      <c r="G42" s="77">
        <f t="shared" si="0"/>
        <v>3</v>
      </c>
      <c r="H42" s="2">
        <v>3</v>
      </c>
      <c r="I42" s="2">
        <v>0</v>
      </c>
      <c r="J42" s="2">
        <v>0</v>
      </c>
      <c r="K42" s="4" t="s">
        <v>38</v>
      </c>
    </row>
    <row r="43" spans="1:15" ht="15" customHeight="1" x14ac:dyDescent="0.25">
      <c r="A43" s="74">
        <f t="shared" si="1"/>
        <v>40</v>
      </c>
      <c r="B43" s="74">
        <f t="shared" si="1"/>
        <v>4</v>
      </c>
      <c r="C43" s="2" t="s">
        <v>71</v>
      </c>
      <c r="D43" s="3" t="s">
        <v>178</v>
      </c>
      <c r="E43" s="2">
        <v>2</v>
      </c>
      <c r="F43" s="2">
        <v>0</v>
      </c>
      <c r="G43" s="77">
        <f t="shared" si="0"/>
        <v>2</v>
      </c>
      <c r="H43" s="2">
        <v>2</v>
      </c>
      <c r="I43" s="2">
        <v>0</v>
      </c>
      <c r="J43" s="2">
        <v>0</v>
      </c>
      <c r="K43" s="4" t="s">
        <v>38</v>
      </c>
    </row>
    <row r="44" spans="1:15" ht="15" customHeight="1" x14ac:dyDescent="0.25">
      <c r="A44" s="74">
        <f t="shared" si="1"/>
        <v>41</v>
      </c>
      <c r="B44" s="74">
        <f t="shared" si="1"/>
        <v>5</v>
      </c>
      <c r="C44" s="2" t="s">
        <v>67</v>
      </c>
      <c r="D44" s="3" t="s">
        <v>158</v>
      </c>
      <c r="E44" s="2">
        <v>2</v>
      </c>
      <c r="F44" s="2">
        <v>0</v>
      </c>
      <c r="G44" s="77">
        <f t="shared" si="0"/>
        <v>2</v>
      </c>
      <c r="H44" s="2">
        <v>2</v>
      </c>
      <c r="I44" s="2">
        <v>0</v>
      </c>
      <c r="J44" s="2">
        <v>0</v>
      </c>
      <c r="K44" s="4" t="s">
        <v>38</v>
      </c>
      <c r="L44" s="75">
        <f>SUM(G40:G44)</f>
        <v>13</v>
      </c>
    </row>
    <row r="45" spans="1:15" ht="15" customHeight="1" x14ac:dyDescent="0.25">
      <c r="A45" s="74"/>
      <c r="B45" s="74"/>
      <c r="C45" s="183" t="s">
        <v>72</v>
      </c>
      <c r="D45" s="184"/>
      <c r="E45" s="76"/>
      <c r="F45" s="76"/>
      <c r="G45" s="77"/>
      <c r="H45" s="76"/>
      <c r="I45" s="76"/>
      <c r="J45" s="76"/>
      <c r="K45" s="4"/>
    </row>
    <row r="46" spans="1:15" s="65" customFormat="1" ht="15" customHeight="1" x14ac:dyDescent="0.25">
      <c r="A46" s="74">
        <v>42</v>
      </c>
      <c r="B46" s="74">
        <v>1</v>
      </c>
      <c r="C46" s="2" t="s">
        <v>73</v>
      </c>
      <c r="D46" s="3" t="s">
        <v>254</v>
      </c>
      <c r="E46" s="2">
        <v>2</v>
      </c>
      <c r="F46" s="2">
        <v>1</v>
      </c>
      <c r="G46" s="77">
        <f t="shared" si="0"/>
        <v>3</v>
      </c>
      <c r="H46" s="2">
        <v>0</v>
      </c>
      <c r="I46" s="2">
        <v>3</v>
      </c>
      <c r="J46" s="2">
        <v>0</v>
      </c>
      <c r="K46" s="4" t="s">
        <v>20</v>
      </c>
      <c r="L46" s="75"/>
      <c r="M46" s="75"/>
      <c r="N46" s="75"/>
      <c r="O46" s="75"/>
    </row>
    <row r="47" spans="1:15" ht="15" customHeight="1" x14ac:dyDescent="0.25">
      <c r="A47" s="74">
        <f>A46+1</f>
        <v>43</v>
      </c>
      <c r="B47" s="74">
        <f>B46+1</f>
        <v>2</v>
      </c>
      <c r="C47" s="2" t="s">
        <v>74</v>
      </c>
      <c r="D47" s="3" t="s">
        <v>160</v>
      </c>
      <c r="E47" s="2">
        <v>2</v>
      </c>
      <c r="F47" s="2">
        <v>1</v>
      </c>
      <c r="G47" s="77">
        <f t="shared" si="0"/>
        <v>3</v>
      </c>
      <c r="H47" s="2">
        <v>0</v>
      </c>
      <c r="I47" s="2">
        <v>3</v>
      </c>
      <c r="J47" s="2">
        <v>0</v>
      </c>
      <c r="K47" s="4" t="s">
        <v>20</v>
      </c>
    </row>
    <row r="48" spans="1:15" ht="15" customHeight="1" x14ac:dyDescent="0.25">
      <c r="A48" s="74">
        <f t="shared" ref="A48:B50" si="2">A47+1</f>
        <v>44</v>
      </c>
      <c r="B48" s="74">
        <f t="shared" si="2"/>
        <v>3</v>
      </c>
      <c r="C48" s="2" t="s">
        <v>75</v>
      </c>
      <c r="D48" s="3" t="s">
        <v>161</v>
      </c>
      <c r="E48" s="2">
        <v>2</v>
      </c>
      <c r="F48" s="2">
        <v>1</v>
      </c>
      <c r="G48" s="77">
        <f t="shared" si="0"/>
        <v>3</v>
      </c>
      <c r="H48" s="2">
        <v>0</v>
      </c>
      <c r="I48" s="2">
        <v>3</v>
      </c>
      <c r="J48" s="2">
        <v>0</v>
      </c>
      <c r="K48" s="4" t="s">
        <v>38</v>
      </c>
    </row>
    <row r="49" spans="1:12" ht="15" customHeight="1" x14ac:dyDescent="0.25">
      <c r="A49" s="74">
        <f t="shared" si="2"/>
        <v>45</v>
      </c>
      <c r="B49" s="74">
        <f t="shared" si="2"/>
        <v>4</v>
      </c>
      <c r="C49" s="2" t="s">
        <v>76</v>
      </c>
      <c r="D49" s="3" t="s">
        <v>162</v>
      </c>
      <c r="E49" s="2">
        <v>2</v>
      </c>
      <c r="F49" s="2">
        <v>0</v>
      </c>
      <c r="G49" s="77">
        <f t="shared" si="0"/>
        <v>2</v>
      </c>
      <c r="H49" s="2">
        <v>0</v>
      </c>
      <c r="I49" s="2">
        <v>2</v>
      </c>
      <c r="J49" s="2">
        <v>0</v>
      </c>
      <c r="K49" s="4" t="s">
        <v>38</v>
      </c>
    </row>
    <row r="50" spans="1:12" ht="15" customHeight="1" x14ac:dyDescent="0.25">
      <c r="A50" s="74">
        <f t="shared" si="2"/>
        <v>46</v>
      </c>
      <c r="B50" s="74">
        <f t="shared" si="2"/>
        <v>5</v>
      </c>
      <c r="C50" s="2" t="s">
        <v>77</v>
      </c>
      <c r="D50" s="3" t="s">
        <v>163</v>
      </c>
      <c r="E50" s="2">
        <v>2</v>
      </c>
      <c r="F50" s="2">
        <v>0</v>
      </c>
      <c r="G50" s="77">
        <f t="shared" si="0"/>
        <v>2</v>
      </c>
      <c r="H50" s="2">
        <v>0</v>
      </c>
      <c r="I50" s="2">
        <v>2</v>
      </c>
      <c r="J50" s="2">
        <v>0</v>
      </c>
      <c r="K50" s="4" t="s">
        <v>38</v>
      </c>
      <c r="L50" s="75">
        <f>SUM(G46:G50)</f>
        <v>13</v>
      </c>
    </row>
    <row r="51" spans="1:12" ht="15" customHeight="1" x14ac:dyDescent="0.25">
      <c r="A51" s="74"/>
      <c r="B51" s="74"/>
      <c r="C51" s="183" t="s">
        <v>78</v>
      </c>
      <c r="D51" s="184"/>
      <c r="E51" s="76"/>
      <c r="F51" s="76"/>
      <c r="G51" s="77"/>
      <c r="H51" s="76"/>
      <c r="I51" s="76"/>
      <c r="J51" s="76"/>
      <c r="K51" s="4"/>
    </row>
    <row r="52" spans="1:12" ht="15" customHeight="1" x14ac:dyDescent="0.25">
      <c r="A52" s="74">
        <v>47</v>
      </c>
      <c r="B52" s="74">
        <v>1</v>
      </c>
      <c r="C52" s="2" t="s">
        <v>79</v>
      </c>
      <c r="D52" s="3" t="s">
        <v>164</v>
      </c>
      <c r="E52" s="2">
        <v>2</v>
      </c>
      <c r="F52" s="2">
        <v>1</v>
      </c>
      <c r="G52" s="77">
        <f t="shared" si="0"/>
        <v>3</v>
      </c>
      <c r="H52" s="2">
        <v>0</v>
      </c>
      <c r="I52" s="2">
        <v>0</v>
      </c>
      <c r="J52" s="2">
        <v>3</v>
      </c>
      <c r="K52" s="4" t="s">
        <v>20</v>
      </c>
    </row>
    <row r="53" spans="1:12" ht="15" customHeight="1" x14ac:dyDescent="0.25">
      <c r="A53" s="74">
        <f>A52+1</f>
        <v>48</v>
      </c>
      <c r="B53" s="74">
        <f>B52+1</f>
        <v>2</v>
      </c>
      <c r="C53" s="2" t="s">
        <v>80</v>
      </c>
      <c r="D53" s="3" t="s">
        <v>165</v>
      </c>
      <c r="E53" s="2">
        <v>2</v>
      </c>
      <c r="F53" s="2">
        <v>1</v>
      </c>
      <c r="G53" s="77">
        <f t="shared" si="0"/>
        <v>3</v>
      </c>
      <c r="H53" s="2">
        <v>0</v>
      </c>
      <c r="I53" s="2">
        <v>0</v>
      </c>
      <c r="J53" s="2">
        <v>3</v>
      </c>
      <c r="K53" s="4" t="s">
        <v>20</v>
      </c>
    </row>
    <row r="54" spans="1:12" ht="15" customHeight="1" x14ac:dyDescent="0.25">
      <c r="A54" s="74">
        <f t="shared" ref="A54:B56" si="3">A53+1</f>
        <v>49</v>
      </c>
      <c r="B54" s="74">
        <f t="shared" si="3"/>
        <v>3</v>
      </c>
      <c r="C54" s="2" t="s">
        <v>81</v>
      </c>
      <c r="D54" s="3" t="s">
        <v>166</v>
      </c>
      <c r="E54" s="2">
        <v>2</v>
      </c>
      <c r="F54" s="2">
        <v>1</v>
      </c>
      <c r="G54" s="77">
        <f t="shared" si="0"/>
        <v>3</v>
      </c>
      <c r="H54" s="2">
        <v>0</v>
      </c>
      <c r="I54" s="2">
        <v>0</v>
      </c>
      <c r="J54" s="2">
        <v>3</v>
      </c>
      <c r="K54" s="4" t="s">
        <v>38</v>
      </c>
    </row>
    <row r="55" spans="1:12" ht="15" customHeight="1" x14ac:dyDescent="0.25">
      <c r="A55" s="74">
        <f t="shared" si="3"/>
        <v>50</v>
      </c>
      <c r="B55" s="74">
        <f t="shared" si="3"/>
        <v>4</v>
      </c>
      <c r="C55" s="2" t="s">
        <v>82</v>
      </c>
      <c r="D55" s="3" t="s">
        <v>167</v>
      </c>
      <c r="E55" s="2">
        <v>2</v>
      </c>
      <c r="F55" s="2">
        <v>0</v>
      </c>
      <c r="G55" s="77">
        <f t="shared" si="0"/>
        <v>2</v>
      </c>
      <c r="H55" s="2">
        <v>0</v>
      </c>
      <c r="I55" s="2">
        <v>0</v>
      </c>
      <c r="J55" s="2">
        <v>2</v>
      </c>
      <c r="K55" s="4" t="s">
        <v>38</v>
      </c>
    </row>
    <row r="56" spans="1:12" ht="15" customHeight="1" x14ac:dyDescent="0.25">
      <c r="A56" s="74">
        <f t="shared" si="3"/>
        <v>51</v>
      </c>
      <c r="B56" s="74">
        <f t="shared" si="3"/>
        <v>5</v>
      </c>
      <c r="C56" s="185" t="s">
        <v>277</v>
      </c>
      <c r="D56" s="3" t="s">
        <v>168</v>
      </c>
      <c r="E56" s="2">
        <v>2</v>
      </c>
      <c r="F56" s="2">
        <v>0</v>
      </c>
      <c r="G56" s="77">
        <f t="shared" si="0"/>
        <v>2</v>
      </c>
      <c r="H56" s="2">
        <v>0</v>
      </c>
      <c r="I56" s="2">
        <v>0</v>
      </c>
      <c r="J56" s="2">
        <v>2</v>
      </c>
      <c r="K56" s="4" t="s">
        <v>38</v>
      </c>
      <c r="L56" s="75">
        <f>SUM(G52:G56)</f>
        <v>13</v>
      </c>
    </row>
    <row r="57" spans="1:12" ht="15" customHeight="1" x14ac:dyDescent="0.25">
      <c r="A57" s="74"/>
      <c r="B57" s="74"/>
      <c r="C57" s="183" t="s">
        <v>83</v>
      </c>
      <c r="D57" s="184"/>
      <c r="E57" s="76"/>
      <c r="F57" s="76"/>
      <c r="G57" s="77"/>
      <c r="H57" s="76"/>
      <c r="I57" s="76"/>
      <c r="J57" s="76"/>
      <c r="K57" s="4"/>
    </row>
    <row r="58" spans="1:12" ht="15" customHeight="1" x14ac:dyDescent="0.25">
      <c r="A58" s="1">
        <v>52</v>
      </c>
      <c r="B58" s="1">
        <f>B57+1</f>
        <v>1</v>
      </c>
      <c r="C58" s="2" t="s">
        <v>84</v>
      </c>
      <c r="D58" s="3" t="s">
        <v>169</v>
      </c>
      <c r="E58" s="2">
        <v>2</v>
      </c>
      <c r="F58" s="2">
        <v>1</v>
      </c>
      <c r="G58" s="77">
        <f t="shared" si="0"/>
        <v>3</v>
      </c>
      <c r="H58" s="2">
        <v>3</v>
      </c>
      <c r="I58" s="2">
        <v>3</v>
      </c>
      <c r="J58" s="2">
        <v>3</v>
      </c>
      <c r="K58" s="4" t="s">
        <v>38</v>
      </c>
    </row>
    <row r="59" spans="1:12" ht="15" customHeight="1" x14ac:dyDescent="0.25">
      <c r="A59" s="1">
        <f>A58+1</f>
        <v>53</v>
      </c>
      <c r="B59" s="1">
        <f>B58+1</f>
        <v>2</v>
      </c>
      <c r="C59" s="2" t="s">
        <v>85</v>
      </c>
      <c r="D59" s="3" t="s">
        <v>170</v>
      </c>
      <c r="E59" s="2">
        <v>2</v>
      </c>
      <c r="F59" s="2">
        <v>1</v>
      </c>
      <c r="G59" s="77">
        <f t="shared" si="0"/>
        <v>3</v>
      </c>
      <c r="H59" s="2">
        <v>3</v>
      </c>
      <c r="I59" s="2">
        <v>3</v>
      </c>
      <c r="J59" s="2">
        <v>3</v>
      </c>
      <c r="K59" s="4" t="s">
        <v>38</v>
      </c>
    </row>
    <row r="60" spans="1:12" ht="15" customHeight="1" x14ac:dyDescent="0.25">
      <c r="A60" s="1">
        <f t="shared" ref="A60:B67" si="4">A59+1</f>
        <v>54</v>
      </c>
      <c r="B60" s="1">
        <f t="shared" si="4"/>
        <v>3</v>
      </c>
      <c r="C60" s="76" t="s">
        <v>86</v>
      </c>
      <c r="D60" s="3" t="s">
        <v>171</v>
      </c>
      <c r="E60" s="186">
        <v>2</v>
      </c>
      <c r="F60" s="186">
        <v>0</v>
      </c>
      <c r="G60" s="77">
        <f t="shared" si="0"/>
        <v>2</v>
      </c>
      <c r="H60" s="186">
        <v>2</v>
      </c>
      <c r="I60" s="186">
        <v>2</v>
      </c>
      <c r="J60" s="186">
        <v>2</v>
      </c>
      <c r="K60" s="4" t="s">
        <v>38</v>
      </c>
    </row>
    <row r="61" spans="1:12" ht="15" customHeight="1" x14ac:dyDescent="0.25">
      <c r="A61" s="1">
        <f t="shared" si="4"/>
        <v>55</v>
      </c>
      <c r="B61" s="1">
        <f t="shared" si="4"/>
        <v>4</v>
      </c>
      <c r="C61" s="2" t="s">
        <v>87</v>
      </c>
      <c r="D61" s="3" t="s">
        <v>172</v>
      </c>
      <c r="E61" s="2">
        <v>2</v>
      </c>
      <c r="F61" s="2">
        <v>1</v>
      </c>
      <c r="G61" s="77">
        <f t="shared" si="0"/>
        <v>3</v>
      </c>
      <c r="H61" s="2">
        <v>3</v>
      </c>
      <c r="I61" s="2">
        <v>3</v>
      </c>
      <c r="J61" s="2">
        <v>3</v>
      </c>
      <c r="K61" s="4" t="s">
        <v>38</v>
      </c>
    </row>
    <row r="62" spans="1:12" ht="15" customHeight="1" x14ac:dyDescent="0.25">
      <c r="A62" s="1">
        <f t="shared" si="4"/>
        <v>56</v>
      </c>
      <c r="B62" s="1">
        <f t="shared" si="4"/>
        <v>5</v>
      </c>
      <c r="C62" s="2" t="s">
        <v>88</v>
      </c>
      <c r="D62" s="3" t="s">
        <v>173</v>
      </c>
      <c r="E62" s="2">
        <v>2</v>
      </c>
      <c r="F62" s="2">
        <v>1</v>
      </c>
      <c r="G62" s="77">
        <f t="shared" si="0"/>
        <v>3</v>
      </c>
      <c r="H62" s="2">
        <v>3</v>
      </c>
      <c r="I62" s="2">
        <v>3</v>
      </c>
      <c r="J62" s="2">
        <v>3</v>
      </c>
      <c r="K62" s="4" t="s">
        <v>38</v>
      </c>
    </row>
    <row r="63" spans="1:12" ht="15" customHeight="1" x14ac:dyDescent="0.25">
      <c r="A63" s="1">
        <f t="shared" si="4"/>
        <v>57</v>
      </c>
      <c r="B63" s="1">
        <f t="shared" si="4"/>
        <v>6</v>
      </c>
      <c r="C63" s="2" t="s">
        <v>89</v>
      </c>
      <c r="D63" s="3" t="s">
        <v>174</v>
      </c>
      <c r="E63" s="2">
        <v>2</v>
      </c>
      <c r="F63" s="2">
        <v>1</v>
      </c>
      <c r="G63" s="77">
        <f t="shared" si="0"/>
        <v>3</v>
      </c>
      <c r="H63" s="2">
        <v>3</v>
      </c>
      <c r="I63" s="2">
        <v>3</v>
      </c>
      <c r="J63" s="2">
        <v>3</v>
      </c>
      <c r="K63" s="4" t="s">
        <v>38</v>
      </c>
    </row>
    <row r="64" spans="1:12" ht="15" customHeight="1" x14ac:dyDescent="0.25">
      <c r="A64" s="1">
        <f>A63+1</f>
        <v>58</v>
      </c>
      <c r="B64" s="1">
        <f>B63+1</f>
        <v>7</v>
      </c>
      <c r="C64" s="2" t="s">
        <v>90</v>
      </c>
      <c r="D64" s="76" t="s">
        <v>274</v>
      </c>
      <c r="E64" s="2">
        <v>2</v>
      </c>
      <c r="F64" s="2">
        <v>1</v>
      </c>
      <c r="G64" s="77">
        <f t="shared" si="0"/>
        <v>3</v>
      </c>
      <c r="H64" s="2">
        <v>3</v>
      </c>
      <c r="I64" s="2">
        <v>3</v>
      </c>
      <c r="J64" s="2">
        <v>3</v>
      </c>
      <c r="K64" s="4" t="s">
        <v>38</v>
      </c>
    </row>
    <row r="65" spans="1:15" ht="15" customHeight="1" x14ac:dyDescent="0.25">
      <c r="A65" s="1">
        <f t="shared" si="4"/>
        <v>59</v>
      </c>
      <c r="B65" s="1">
        <f t="shared" si="4"/>
        <v>8</v>
      </c>
      <c r="C65" s="2" t="s">
        <v>91</v>
      </c>
      <c r="D65" s="76" t="s">
        <v>275</v>
      </c>
      <c r="E65" s="2">
        <v>2</v>
      </c>
      <c r="F65" s="2">
        <v>1</v>
      </c>
      <c r="G65" s="77">
        <f t="shared" si="0"/>
        <v>3</v>
      </c>
      <c r="H65" s="2">
        <v>3</v>
      </c>
      <c r="I65" s="2">
        <v>3</v>
      </c>
      <c r="J65" s="2">
        <v>3</v>
      </c>
      <c r="K65" s="4" t="s">
        <v>38</v>
      </c>
    </row>
    <row r="66" spans="1:15" ht="15" customHeight="1" x14ac:dyDescent="0.25">
      <c r="A66" s="1">
        <f t="shared" si="4"/>
        <v>60</v>
      </c>
      <c r="B66" s="1">
        <f t="shared" si="4"/>
        <v>9</v>
      </c>
      <c r="C66" s="2" t="s">
        <v>92</v>
      </c>
      <c r="D66" s="76" t="s">
        <v>276</v>
      </c>
      <c r="E66" s="2">
        <v>2</v>
      </c>
      <c r="F66" s="2">
        <v>1</v>
      </c>
      <c r="G66" s="77">
        <f t="shared" si="0"/>
        <v>3</v>
      </c>
      <c r="H66" s="2">
        <v>3</v>
      </c>
      <c r="I66" s="2">
        <v>3</v>
      </c>
      <c r="J66" s="2">
        <v>3</v>
      </c>
      <c r="K66" s="4" t="s">
        <v>38</v>
      </c>
      <c r="L66" s="75">
        <f>SUM(G63:G66)</f>
        <v>12</v>
      </c>
    </row>
    <row r="67" spans="1:15" s="65" customFormat="1" ht="15" customHeight="1" x14ac:dyDescent="0.25">
      <c r="A67" s="1">
        <f t="shared" si="4"/>
        <v>61</v>
      </c>
      <c r="B67" s="1">
        <v>10</v>
      </c>
      <c r="C67" s="2" t="s">
        <v>242</v>
      </c>
      <c r="D67" s="76" t="s">
        <v>243</v>
      </c>
      <c r="E67" s="2">
        <v>2</v>
      </c>
      <c r="F67" s="2">
        <v>1</v>
      </c>
      <c r="G67" s="77">
        <v>2</v>
      </c>
      <c r="H67" s="2">
        <v>3</v>
      </c>
      <c r="I67" s="2">
        <v>3</v>
      </c>
      <c r="J67" s="2">
        <v>3</v>
      </c>
      <c r="K67" s="4" t="s">
        <v>38</v>
      </c>
      <c r="L67" s="75"/>
      <c r="M67" s="75"/>
      <c r="N67" s="75"/>
      <c r="O67" s="75"/>
    </row>
    <row r="68" spans="1:15" ht="15" customHeight="1" x14ac:dyDescent="0.25">
      <c r="A68" s="74"/>
      <c r="B68" s="74"/>
      <c r="C68" s="183" t="s">
        <v>93</v>
      </c>
      <c r="D68" s="184"/>
      <c r="E68" s="76"/>
      <c r="F68" s="76"/>
      <c r="G68" s="77"/>
      <c r="H68" s="76"/>
      <c r="I68" s="76"/>
      <c r="J68" s="76"/>
      <c r="K68" s="4"/>
    </row>
    <row r="69" spans="1:15" s="65" customFormat="1" ht="15" customHeight="1" x14ac:dyDescent="0.25">
      <c r="A69" s="74">
        <v>62</v>
      </c>
      <c r="B69" s="76">
        <v>1</v>
      </c>
      <c r="C69" s="2" t="s">
        <v>95</v>
      </c>
      <c r="D69" s="3" t="s">
        <v>252</v>
      </c>
      <c r="E69" s="2">
        <v>2</v>
      </c>
      <c r="F69" s="2">
        <v>0</v>
      </c>
      <c r="G69" s="77">
        <f t="shared" ref="G69:G89" si="5">E69+F69</f>
        <v>2</v>
      </c>
      <c r="H69" s="2">
        <v>2</v>
      </c>
      <c r="I69" s="2">
        <v>2</v>
      </c>
      <c r="J69" s="2">
        <v>2</v>
      </c>
      <c r="K69" s="4" t="s">
        <v>11</v>
      </c>
      <c r="L69" s="75"/>
      <c r="M69" s="75"/>
      <c r="N69" s="75"/>
      <c r="O69" s="75"/>
    </row>
    <row r="70" spans="1:15" s="65" customFormat="1" ht="15" customHeight="1" x14ac:dyDescent="0.25">
      <c r="A70" s="74">
        <f>A69+1</f>
        <v>63</v>
      </c>
      <c r="B70" s="76">
        <f>B69+1</f>
        <v>2</v>
      </c>
      <c r="C70" s="2" t="s">
        <v>94</v>
      </c>
      <c r="D70" s="3" t="s">
        <v>244</v>
      </c>
      <c r="E70" s="2">
        <v>2</v>
      </c>
      <c r="F70" s="2">
        <v>1</v>
      </c>
      <c r="G70" s="77">
        <f t="shared" si="5"/>
        <v>3</v>
      </c>
      <c r="H70" s="2">
        <v>3</v>
      </c>
      <c r="I70" s="2">
        <v>3</v>
      </c>
      <c r="J70" s="2">
        <v>3</v>
      </c>
      <c r="K70" s="4" t="s">
        <v>11</v>
      </c>
      <c r="L70" s="75"/>
      <c r="M70" s="75"/>
      <c r="N70" s="75"/>
      <c r="O70" s="75"/>
    </row>
    <row r="71" spans="1:15" s="65" customFormat="1" ht="15" customHeight="1" x14ac:dyDescent="0.25">
      <c r="A71" s="74">
        <f t="shared" ref="A71:B74" si="6">A70+1</f>
        <v>64</v>
      </c>
      <c r="B71" s="76">
        <f t="shared" si="6"/>
        <v>3</v>
      </c>
      <c r="C71" s="2" t="s">
        <v>96</v>
      </c>
      <c r="D71" s="3" t="s">
        <v>245</v>
      </c>
      <c r="E71" s="2">
        <v>2</v>
      </c>
      <c r="F71" s="2">
        <v>1</v>
      </c>
      <c r="G71" s="77">
        <f t="shared" si="5"/>
        <v>3</v>
      </c>
      <c r="H71" s="2">
        <v>3</v>
      </c>
      <c r="I71" s="2">
        <v>3</v>
      </c>
      <c r="J71" s="2">
        <v>3</v>
      </c>
      <c r="K71" s="4" t="s">
        <v>23</v>
      </c>
      <c r="L71" s="75"/>
      <c r="M71" s="75"/>
      <c r="N71" s="75"/>
      <c r="O71" s="75"/>
    </row>
    <row r="72" spans="1:15" s="65" customFormat="1" ht="15" customHeight="1" x14ac:dyDescent="0.25">
      <c r="A72" s="74">
        <f t="shared" si="6"/>
        <v>65</v>
      </c>
      <c r="B72" s="76">
        <f t="shared" si="6"/>
        <v>4</v>
      </c>
      <c r="C72" s="2" t="s">
        <v>98</v>
      </c>
      <c r="D72" s="3" t="s">
        <v>246</v>
      </c>
      <c r="E72" s="2">
        <v>2</v>
      </c>
      <c r="F72" s="2">
        <v>1</v>
      </c>
      <c r="G72" s="77">
        <f t="shared" si="5"/>
        <v>3</v>
      </c>
      <c r="H72" s="2">
        <v>3</v>
      </c>
      <c r="I72" s="2">
        <v>3</v>
      </c>
      <c r="J72" s="2">
        <v>3</v>
      </c>
      <c r="K72" s="4" t="s">
        <v>16</v>
      </c>
      <c r="L72" s="75"/>
      <c r="M72" s="75"/>
      <c r="N72" s="75"/>
      <c r="O72" s="75"/>
    </row>
    <row r="73" spans="1:15" s="65" customFormat="1" ht="15" customHeight="1" x14ac:dyDescent="0.25">
      <c r="A73" s="74">
        <f t="shared" si="6"/>
        <v>66</v>
      </c>
      <c r="B73" s="76">
        <f t="shared" si="6"/>
        <v>5</v>
      </c>
      <c r="C73" s="2" t="s">
        <v>97</v>
      </c>
      <c r="D73" s="3" t="s">
        <v>253</v>
      </c>
      <c r="E73" s="2">
        <v>2</v>
      </c>
      <c r="F73" s="2">
        <v>1</v>
      </c>
      <c r="G73" s="77">
        <f t="shared" si="5"/>
        <v>3</v>
      </c>
      <c r="H73" s="2">
        <v>3</v>
      </c>
      <c r="I73" s="2">
        <v>3</v>
      </c>
      <c r="J73" s="2">
        <v>3</v>
      </c>
      <c r="K73" s="4" t="s">
        <v>16</v>
      </c>
      <c r="L73" s="75"/>
      <c r="M73" s="75"/>
      <c r="N73" s="75"/>
      <c r="O73" s="75"/>
    </row>
    <row r="74" spans="1:15" s="65" customFormat="1" ht="15" customHeight="1" x14ac:dyDescent="0.25">
      <c r="A74" s="74">
        <f t="shared" si="6"/>
        <v>67</v>
      </c>
      <c r="B74" s="76">
        <f t="shared" si="6"/>
        <v>6</v>
      </c>
      <c r="C74" s="2" t="s">
        <v>179</v>
      </c>
      <c r="D74" s="3" t="s">
        <v>247</v>
      </c>
      <c r="E74" s="2">
        <v>0</v>
      </c>
      <c r="F74" s="2">
        <v>4</v>
      </c>
      <c r="G74" s="77">
        <f t="shared" si="5"/>
        <v>4</v>
      </c>
      <c r="H74" s="2">
        <v>4</v>
      </c>
      <c r="I74" s="2">
        <v>4</v>
      </c>
      <c r="J74" s="2">
        <v>4</v>
      </c>
      <c r="K74" s="4" t="s">
        <v>101</v>
      </c>
      <c r="L74" s="75">
        <f>SUM(G69:G74)</f>
        <v>18</v>
      </c>
      <c r="M74" s="75"/>
      <c r="N74" s="75"/>
      <c r="O74" s="75"/>
    </row>
    <row r="75" spans="1:15" ht="15" customHeight="1" x14ac:dyDescent="0.25">
      <c r="A75" s="74"/>
      <c r="B75" s="76"/>
      <c r="C75" s="183" t="s">
        <v>102</v>
      </c>
      <c r="D75" s="184"/>
      <c r="E75" s="76"/>
      <c r="F75" s="76"/>
      <c r="G75" s="77"/>
      <c r="H75" s="76"/>
      <c r="I75" s="76"/>
      <c r="J75" s="76"/>
      <c r="K75" s="4"/>
    </row>
    <row r="76" spans="1:15" ht="15" customHeight="1" x14ac:dyDescent="0.25">
      <c r="A76" s="183"/>
      <c r="B76" s="183">
        <v>1</v>
      </c>
      <c r="C76" s="2" t="s">
        <v>103</v>
      </c>
      <c r="D76" s="3" t="s">
        <v>104</v>
      </c>
      <c r="E76" s="2">
        <v>2</v>
      </c>
      <c r="F76" s="2">
        <v>0</v>
      </c>
      <c r="G76" s="77">
        <f t="shared" si="5"/>
        <v>2</v>
      </c>
      <c r="H76" s="2">
        <v>2</v>
      </c>
      <c r="I76" s="2">
        <v>2</v>
      </c>
      <c r="J76" s="2">
        <v>2</v>
      </c>
      <c r="K76" s="187" t="s">
        <v>23</v>
      </c>
    </row>
    <row r="77" spans="1:15" ht="15" customHeight="1" x14ac:dyDescent="0.25">
      <c r="A77" s="183"/>
      <c r="B77" s="183">
        <v>2</v>
      </c>
      <c r="C77" s="2" t="s">
        <v>105</v>
      </c>
      <c r="D77" s="3" t="s">
        <v>106</v>
      </c>
      <c r="E77" s="2">
        <v>2</v>
      </c>
      <c r="F77" s="2">
        <v>0</v>
      </c>
      <c r="G77" s="77">
        <f t="shared" si="5"/>
        <v>2</v>
      </c>
      <c r="H77" s="2">
        <v>2</v>
      </c>
      <c r="I77" s="2">
        <v>2</v>
      </c>
      <c r="J77" s="2">
        <v>2</v>
      </c>
      <c r="K77" s="187" t="s">
        <v>11</v>
      </c>
    </row>
    <row r="78" spans="1:15" ht="15" customHeight="1" x14ac:dyDescent="0.25">
      <c r="A78" s="183"/>
      <c r="B78" s="183">
        <v>3</v>
      </c>
      <c r="C78" s="2" t="s">
        <v>255</v>
      </c>
      <c r="D78" s="3" t="s">
        <v>264</v>
      </c>
      <c r="E78" s="2">
        <v>2</v>
      </c>
      <c r="F78" s="2">
        <v>0</v>
      </c>
      <c r="G78" s="77">
        <f t="shared" si="5"/>
        <v>2</v>
      </c>
      <c r="H78" s="2">
        <v>2</v>
      </c>
      <c r="I78" s="2">
        <v>2</v>
      </c>
      <c r="J78" s="2">
        <v>2</v>
      </c>
      <c r="K78" s="187" t="s">
        <v>23</v>
      </c>
    </row>
    <row r="79" spans="1:15" ht="15" customHeight="1" x14ac:dyDescent="0.25">
      <c r="A79" s="183"/>
      <c r="B79" s="183"/>
      <c r="C79" s="2" t="s">
        <v>256</v>
      </c>
      <c r="D79" s="3" t="s">
        <v>265</v>
      </c>
      <c r="E79" s="2">
        <v>2</v>
      </c>
      <c r="F79" s="2">
        <v>0</v>
      </c>
      <c r="G79" s="77">
        <f t="shared" ref="G79:G83" si="7">E79+F79</f>
        <v>2</v>
      </c>
      <c r="H79" s="2">
        <v>2</v>
      </c>
      <c r="I79" s="2">
        <v>2</v>
      </c>
      <c r="J79" s="2">
        <v>2</v>
      </c>
      <c r="K79" s="187" t="s">
        <v>23</v>
      </c>
    </row>
    <row r="80" spans="1:15" ht="15" customHeight="1" x14ac:dyDescent="0.25">
      <c r="A80" s="183"/>
      <c r="B80" s="183"/>
      <c r="C80" s="2" t="s">
        <v>257</v>
      </c>
      <c r="D80" s="3" t="s">
        <v>266</v>
      </c>
      <c r="E80" s="2">
        <v>2</v>
      </c>
      <c r="F80" s="2">
        <v>0</v>
      </c>
      <c r="G80" s="77">
        <f t="shared" si="7"/>
        <v>2</v>
      </c>
      <c r="H80" s="2">
        <v>2</v>
      </c>
      <c r="I80" s="2">
        <v>2</v>
      </c>
      <c r="J80" s="2">
        <v>2</v>
      </c>
      <c r="K80" s="187" t="s">
        <v>23</v>
      </c>
    </row>
    <row r="81" spans="1:15" ht="15" customHeight="1" x14ac:dyDescent="0.25">
      <c r="A81" s="183"/>
      <c r="B81" s="183"/>
      <c r="C81" s="2" t="s">
        <v>258</v>
      </c>
      <c r="D81" s="3" t="s">
        <v>267</v>
      </c>
      <c r="E81" s="2">
        <v>2</v>
      </c>
      <c r="F81" s="2">
        <v>0</v>
      </c>
      <c r="G81" s="77">
        <f t="shared" si="7"/>
        <v>2</v>
      </c>
      <c r="H81" s="2">
        <v>2</v>
      </c>
      <c r="I81" s="2">
        <v>2</v>
      </c>
      <c r="J81" s="2">
        <v>2</v>
      </c>
      <c r="K81" s="187" t="s">
        <v>23</v>
      </c>
    </row>
    <row r="82" spans="1:15" ht="15" customHeight="1" x14ac:dyDescent="0.25">
      <c r="A82" s="183"/>
      <c r="B82" s="183"/>
      <c r="C82" s="2" t="s">
        <v>259</v>
      </c>
      <c r="D82" s="3" t="s">
        <v>268</v>
      </c>
      <c r="E82" s="2">
        <v>2</v>
      </c>
      <c r="F82" s="2">
        <v>0</v>
      </c>
      <c r="G82" s="77">
        <f t="shared" si="7"/>
        <v>2</v>
      </c>
      <c r="H82" s="2">
        <v>2</v>
      </c>
      <c r="I82" s="2">
        <v>2</v>
      </c>
      <c r="J82" s="2">
        <v>2</v>
      </c>
      <c r="K82" s="187" t="s">
        <v>23</v>
      </c>
    </row>
    <row r="83" spans="1:15" ht="15" customHeight="1" x14ac:dyDescent="0.25">
      <c r="A83" s="183"/>
      <c r="B83" s="183"/>
      <c r="C83" s="2" t="s">
        <v>260</v>
      </c>
      <c r="D83" s="3" t="s">
        <v>269</v>
      </c>
      <c r="E83" s="2">
        <v>2</v>
      </c>
      <c r="F83" s="2">
        <v>0</v>
      </c>
      <c r="G83" s="77">
        <f t="shared" si="7"/>
        <v>2</v>
      </c>
      <c r="H83" s="2">
        <v>2</v>
      </c>
      <c r="I83" s="2">
        <v>2</v>
      </c>
      <c r="J83" s="2">
        <v>2</v>
      </c>
      <c r="K83" s="187" t="s">
        <v>23</v>
      </c>
    </row>
    <row r="84" spans="1:15" ht="15" customHeight="1" x14ac:dyDescent="0.25">
      <c r="A84" s="183"/>
      <c r="B84" s="183">
        <v>4</v>
      </c>
      <c r="C84" s="2" t="s">
        <v>108</v>
      </c>
      <c r="D84" s="3" t="s">
        <v>109</v>
      </c>
      <c r="E84" s="2">
        <v>2</v>
      </c>
      <c r="F84" s="2">
        <v>0</v>
      </c>
      <c r="G84" s="77">
        <f t="shared" si="5"/>
        <v>2</v>
      </c>
      <c r="H84" s="2">
        <v>2</v>
      </c>
      <c r="I84" s="2">
        <v>2</v>
      </c>
      <c r="J84" s="2">
        <v>2</v>
      </c>
      <c r="K84" s="187" t="s">
        <v>11</v>
      </c>
      <c r="L84" s="75">
        <f>SUM(G76:G84)</f>
        <v>18</v>
      </c>
    </row>
    <row r="85" spans="1:15" ht="15" customHeight="1" x14ac:dyDescent="0.25">
      <c r="A85" s="74"/>
      <c r="B85" s="76"/>
      <c r="C85" s="183" t="s">
        <v>110</v>
      </c>
      <c r="D85" s="184"/>
      <c r="E85" s="76"/>
      <c r="F85" s="76"/>
      <c r="G85" s="77">
        <f t="shared" si="5"/>
        <v>0</v>
      </c>
      <c r="H85" s="76"/>
      <c r="I85" s="76"/>
      <c r="J85" s="76"/>
      <c r="K85" s="4"/>
    </row>
    <row r="86" spans="1:15" s="65" customFormat="1" ht="15" customHeight="1" x14ac:dyDescent="0.25">
      <c r="A86" s="74">
        <v>68</v>
      </c>
      <c r="B86" s="2">
        <v>1</v>
      </c>
      <c r="C86" s="2" t="s">
        <v>111</v>
      </c>
      <c r="D86" s="3" t="s">
        <v>248</v>
      </c>
      <c r="E86" s="2">
        <v>2</v>
      </c>
      <c r="F86" s="2">
        <v>0</v>
      </c>
      <c r="G86" s="77">
        <f t="shared" si="5"/>
        <v>2</v>
      </c>
      <c r="H86" s="2">
        <v>2</v>
      </c>
      <c r="I86" s="2">
        <v>2</v>
      </c>
      <c r="J86" s="2">
        <v>2</v>
      </c>
      <c r="K86" s="4" t="s">
        <v>23</v>
      </c>
      <c r="L86" s="75"/>
      <c r="M86" s="75"/>
      <c r="N86" s="75"/>
      <c r="O86" s="75"/>
    </row>
    <row r="87" spans="1:15" s="65" customFormat="1" ht="15" customHeight="1" x14ac:dyDescent="0.25">
      <c r="A87" s="74">
        <f>A86+1</f>
        <v>69</v>
      </c>
      <c r="B87" s="2">
        <v>1</v>
      </c>
      <c r="C87" s="2" t="s">
        <v>112</v>
      </c>
      <c r="D87" s="3" t="s">
        <v>249</v>
      </c>
      <c r="E87" s="2">
        <v>1</v>
      </c>
      <c r="F87" s="2">
        <v>0</v>
      </c>
      <c r="G87" s="77">
        <f t="shared" si="5"/>
        <v>1</v>
      </c>
      <c r="H87" s="2">
        <v>1</v>
      </c>
      <c r="I87" s="2">
        <v>1</v>
      </c>
      <c r="J87" s="2">
        <v>1</v>
      </c>
      <c r="K87" s="4" t="s">
        <v>18</v>
      </c>
      <c r="L87" s="75"/>
      <c r="M87" s="75"/>
      <c r="N87" s="75"/>
      <c r="O87" s="75"/>
    </row>
    <row r="88" spans="1:15" s="65" customFormat="1" ht="15" customHeight="1" x14ac:dyDescent="0.25">
      <c r="A88" s="74">
        <f t="shared" ref="A88:A89" si="8">A87+1</f>
        <v>70</v>
      </c>
      <c r="B88" s="2">
        <v>2</v>
      </c>
      <c r="C88" s="2" t="s">
        <v>113</v>
      </c>
      <c r="D88" s="3" t="s">
        <v>250</v>
      </c>
      <c r="E88" s="2">
        <v>0</v>
      </c>
      <c r="F88" s="2">
        <v>4</v>
      </c>
      <c r="G88" s="77">
        <f t="shared" si="5"/>
        <v>4</v>
      </c>
      <c r="H88" s="2">
        <v>4</v>
      </c>
      <c r="I88" s="2">
        <v>4</v>
      </c>
      <c r="J88" s="2">
        <v>4</v>
      </c>
      <c r="K88" s="4" t="s">
        <v>101</v>
      </c>
      <c r="L88" s="75"/>
      <c r="M88" s="75"/>
      <c r="N88" s="75"/>
      <c r="O88" s="75"/>
    </row>
    <row r="89" spans="1:15" s="65" customFormat="1" ht="15" customHeight="1" x14ac:dyDescent="0.25">
      <c r="A89" s="74">
        <f t="shared" si="8"/>
        <v>71</v>
      </c>
      <c r="B89" s="2">
        <v>3</v>
      </c>
      <c r="C89" s="2" t="s">
        <v>114</v>
      </c>
      <c r="D89" s="3" t="s">
        <v>251</v>
      </c>
      <c r="E89" s="2">
        <v>0</v>
      </c>
      <c r="F89" s="2">
        <v>6</v>
      </c>
      <c r="G89" s="77">
        <f t="shared" si="5"/>
        <v>6</v>
      </c>
      <c r="H89" s="2">
        <v>6</v>
      </c>
      <c r="I89" s="2">
        <v>6</v>
      </c>
      <c r="J89" s="2">
        <v>6</v>
      </c>
      <c r="K89" s="4" t="s">
        <v>101</v>
      </c>
      <c r="L89" s="75">
        <f>SUM(G86:G89)</f>
        <v>13</v>
      </c>
      <c r="M89" s="75"/>
      <c r="N89" s="75"/>
      <c r="O89" s="75"/>
    </row>
  </sheetData>
  <mergeCells count="2">
    <mergeCell ref="E1:G1"/>
    <mergeCell ref="H1:J1"/>
  </mergeCells>
  <phoneticPr fontId="7" type="noConversion"/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220B-9185-47B0-8A41-7D61012E4A55}">
  <dimension ref="A3:P25"/>
  <sheetViews>
    <sheetView tabSelected="1" topLeftCell="A16" workbookViewId="0">
      <selection activeCell="C25" sqref="C25"/>
    </sheetView>
  </sheetViews>
  <sheetFormatPr defaultRowHeight="15" x14ac:dyDescent="0.25"/>
  <cols>
    <col min="3" max="3" width="12.140625" customWidth="1"/>
    <col min="4" max="16" width="13.85546875" customWidth="1"/>
  </cols>
  <sheetData>
    <row r="3" spans="2:16" ht="15.75" thickBot="1" x14ac:dyDescent="0.3"/>
    <row r="4" spans="2:16" x14ac:dyDescent="0.25">
      <c r="C4" s="221" t="s">
        <v>180</v>
      </c>
      <c r="D4" s="230"/>
      <c r="E4" s="228"/>
      <c r="F4" s="228"/>
      <c r="G4" s="225"/>
      <c r="H4" s="228"/>
      <c r="I4" s="229"/>
      <c r="J4" s="18" t="s">
        <v>181</v>
      </c>
      <c r="K4" s="212"/>
      <c r="L4" s="225"/>
      <c r="M4" s="225"/>
      <c r="N4" s="225"/>
      <c r="O4" s="225"/>
      <c r="P4" s="225"/>
    </row>
    <row r="5" spans="2:16" ht="15.75" thickBot="1" x14ac:dyDescent="0.3">
      <c r="C5" s="222"/>
      <c r="D5" s="230"/>
      <c r="E5" s="228"/>
      <c r="F5" s="228"/>
      <c r="G5" s="225"/>
      <c r="H5" s="228"/>
      <c r="I5" s="229"/>
      <c r="J5" s="19" t="s">
        <v>182</v>
      </c>
      <c r="K5" s="212"/>
      <c r="L5" s="225"/>
      <c r="M5" s="225"/>
      <c r="N5" s="225"/>
      <c r="O5" s="225"/>
      <c r="P5" s="225"/>
    </row>
    <row r="6" spans="2:16" ht="15.75" thickBot="1" x14ac:dyDescent="0.3">
      <c r="B6">
        <v>6</v>
      </c>
      <c r="C6" s="20" t="s">
        <v>183</v>
      </c>
      <c r="D6" s="16"/>
      <c r="E6" s="16"/>
      <c r="F6" s="21"/>
      <c r="G6" s="17"/>
      <c r="H6" s="228"/>
      <c r="I6" s="229"/>
      <c r="J6" s="22" t="s">
        <v>184</v>
      </c>
      <c r="K6" s="23"/>
      <c r="L6" s="17"/>
      <c r="M6" s="17"/>
      <c r="N6" s="17"/>
      <c r="O6" s="17"/>
      <c r="P6" s="17"/>
    </row>
    <row r="7" spans="2:16" x14ac:dyDescent="0.25">
      <c r="C7" s="221" t="s">
        <v>185</v>
      </c>
      <c r="D7" s="230"/>
      <c r="E7" s="228"/>
      <c r="F7" s="231"/>
      <c r="G7" s="228"/>
      <c r="H7" s="232"/>
      <c r="I7" s="24" t="s">
        <v>186</v>
      </c>
      <c r="J7" s="26" t="s">
        <v>181</v>
      </c>
      <c r="K7" s="223" t="s">
        <v>188</v>
      </c>
      <c r="L7" s="212"/>
      <c r="M7" s="225"/>
      <c r="N7" s="225"/>
      <c r="O7" s="225"/>
      <c r="P7" s="225"/>
    </row>
    <row r="8" spans="2:16" ht="15.75" thickBot="1" x14ac:dyDescent="0.3">
      <c r="C8" s="222"/>
      <c r="D8" s="230"/>
      <c r="E8" s="228"/>
      <c r="F8" s="231"/>
      <c r="G8" s="228"/>
      <c r="H8" s="232"/>
      <c r="I8" s="25" t="s">
        <v>187</v>
      </c>
      <c r="J8" s="19" t="s">
        <v>182</v>
      </c>
      <c r="K8" s="224"/>
      <c r="L8" s="212"/>
      <c r="M8" s="225"/>
      <c r="N8" s="225"/>
      <c r="O8" s="225"/>
      <c r="P8" s="225"/>
    </row>
    <row r="9" spans="2:16" ht="15.75" thickBot="1" x14ac:dyDescent="0.3">
      <c r="B9">
        <v>8</v>
      </c>
      <c r="C9" s="20" t="s">
        <v>189</v>
      </c>
      <c r="D9" s="27"/>
      <c r="E9" s="27"/>
      <c r="F9" s="27"/>
      <c r="G9" s="27"/>
      <c r="H9" s="22"/>
      <c r="I9" s="28" t="s">
        <v>190</v>
      </c>
      <c r="J9" s="22" t="s">
        <v>184</v>
      </c>
      <c r="K9" s="28" t="s">
        <v>190</v>
      </c>
      <c r="L9" s="23"/>
      <c r="M9" s="23"/>
      <c r="N9" s="23"/>
      <c r="O9" s="23"/>
      <c r="P9" s="23"/>
    </row>
    <row r="10" spans="2:16" ht="42.75" thickBot="1" x14ac:dyDescent="0.3">
      <c r="C10" s="29" t="s">
        <v>191</v>
      </c>
      <c r="D10" s="30" t="s">
        <v>192</v>
      </c>
      <c r="E10" s="30" t="s">
        <v>193</v>
      </c>
      <c r="F10" s="30" t="s">
        <v>194</v>
      </c>
      <c r="G10" s="31" t="s">
        <v>195</v>
      </c>
      <c r="H10" s="32" t="s">
        <v>196</v>
      </c>
      <c r="I10" s="33" t="s">
        <v>197</v>
      </c>
      <c r="J10" s="32" t="s">
        <v>198</v>
      </c>
      <c r="K10" s="34" t="s">
        <v>69</v>
      </c>
      <c r="L10" s="34" t="s">
        <v>67</v>
      </c>
      <c r="M10" s="34" t="s">
        <v>71</v>
      </c>
      <c r="N10" s="35" t="s">
        <v>82</v>
      </c>
      <c r="O10" s="35" t="s">
        <v>199</v>
      </c>
      <c r="P10" s="35" t="s">
        <v>200</v>
      </c>
    </row>
    <row r="11" spans="2:16" ht="15.75" thickBot="1" x14ac:dyDescent="0.3">
      <c r="B11">
        <v>18</v>
      </c>
      <c r="C11" s="20" t="s">
        <v>232</v>
      </c>
      <c r="D11" s="36" t="s">
        <v>201</v>
      </c>
      <c r="E11" s="36" t="s">
        <v>201</v>
      </c>
      <c r="F11" s="36" t="s">
        <v>202</v>
      </c>
      <c r="G11" s="36" t="s">
        <v>202</v>
      </c>
      <c r="H11" s="36" t="s">
        <v>203</v>
      </c>
      <c r="I11" s="36" t="s">
        <v>202</v>
      </c>
      <c r="J11" s="36" t="s">
        <v>203</v>
      </c>
      <c r="K11" s="22" t="s">
        <v>202</v>
      </c>
      <c r="L11" s="22" t="s">
        <v>203</v>
      </c>
      <c r="M11" s="22" t="s">
        <v>203</v>
      </c>
      <c r="N11" s="22" t="s">
        <v>203</v>
      </c>
      <c r="O11" s="22" t="s">
        <v>202</v>
      </c>
      <c r="P11" s="22" t="s">
        <v>203</v>
      </c>
    </row>
    <row r="12" spans="2:16" ht="47.25" customHeight="1" x14ac:dyDescent="0.25">
      <c r="C12" s="221" t="s">
        <v>204</v>
      </c>
      <c r="D12" s="213" t="s">
        <v>22</v>
      </c>
      <c r="E12" s="213" t="s">
        <v>24</v>
      </c>
      <c r="F12" s="213" t="s">
        <v>35</v>
      </c>
      <c r="G12" s="213" t="s">
        <v>205</v>
      </c>
      <c r="H12" s="213" t="s">
        <v>39</v>
      </c>
      <c r="I12" s="213" t="s">
        <v>206</v>
      </c>
      <c r="J12" s="226" t="s">
        <v>230</v>
      </c>
      <c r="K12" s="215" t="s">
        <v>207</v>
      </c>
      <c r="L12" s="217" t="s">
        <v>208</v>
      </c>
      <c r="M12" s="217" t="s">
        <v>70</v>
      </c>
      <c r="N12" s="219" t="s">
        <v>209</v>
      </c>
      <c r="O12" s="219" t="s">
        <v>80</v>
      </c>
      <c r="P12" s="211"/>
    </row>
    <row r="13" spans="2:16" ht="15.75" thickBot="1" x14ac:dyDescent="0.3">
      <c r="C13" s="222"/>
      <c r="D13" s="214"/>
      <c r="E13" s="214"/>
      <c r="F13" s="214"/>
      <c r="G13" s="214"/>
      <c r="H13" s="214"/>
      <c r="I13" s="214"/>
      <c r="J13" s="227"/>
      <c r="K13" s="216"/>
      <c r="L13" s="218"/>
      <c r="M13" s="218"/>
      <c r="N13" s="220"/>
      <c r="O13" s="220"/>
      <c r="P13" s="212"/>
    </row>
    <row r="14" spans="2:16" ht="15.75" thickBot="1" x14ac:dyDescent="0.3">
      <c r="B14">
        <v>22</v>
      </c>
      <c r="C14" s="20" t="s">
        <v>210</v>
      </c>
      <c r="D14" s="22" t="s">
        <v>203</v>
      </c>
      <c r="E14" s="22" t="s">
        <v>203</v>
      </c>
      <c r="F14" s="22" t="s">
        <v>202</v>
      </c>
      <c r="G14" s="22" t="s">
        <v>202</v>
      </c>
      <c r="H14" s="22" t="s">
        <v>202</v>
      </c>
      <c r="I14" s="22" t="s">
        <v>201</v>
      </c>
      <c r="J14" s="22" t="s">
        <v>201</v>
      </c>
      <c r="K14" s="22" t="s">
        <v>201</v>
      </c>
      <c r="L14" s="22" t="s">
        <v>201</v>
      </c>
      <c r="M14" s="22" t="s">
        <v>201</v>
      </c>
      <c r="N14" s="22" t="s">
        <v>201</v>
      </c>
      <c r="O14" s="22" t="s">
        <v>201</v>
      </c>
      <c r="P14" s="16"/>
    </row>
    <row r="15" spans="2:16" ht="53.25" customHeight="1" thickBot="1" x14ac:dyDescent="0.3">
      <c r="C15" s="29" t="s">
        <v>211</v>
      </c>
      <c r="D15" s="37" t="s">
        <v>49</v>
      </c>
      <c r="E15" s="37" t="s">
        <v>17</v>
      </c>
      <c r="F15" s="37" t="s">
        <v>212</v>
      </c>
      <c r="G15" s="37" t="s">
        <v>19</v>
      </c>
      <c r="H15" s="37" t="s">
        <v>29</v>
      </c>
      <c r="I15" s="38" t="s">
        <v>62</v>
      </c>
      <c r="J15" s="39" t="s">
        <v>213</v>
      </c>
      <c r="K15" s="37" t="s">
        <v>214</v>
      </c>
      <c r="L15" s="37" t="s">
        <v>30</v>
      </c>
      <c r="M15" s="37" t="s">
        <v>215</v>
      </c>
      <c r="N15" s="19" t="s">
        <v>112</v>
      </c>
      <c r="O15" s="16"/>
      <c r="P15" s="16"/>
    </row>
    <row r="16" spans="2:16" ht="15.75" thickBot="1" x14ac:dyDescent="0.3">
      <c r="B16">
        <v>23</v>
      </c>
      <c r="C16" s="20" t="s">
        <v>216</v>
      </c>
      <c r="D16" s="40" t="s">
        <v>203</v>
      </c>
      <c r="E16" s="40" t="s">
        <v>217</v>
      </c>
      <c r="F16" s="40" t="s">
        <v>203</v>
      </c>
      <c r="G16" s="40" t="s">
        <v>203</v>
      </c>
      <c r="H16" s="40" t="s">
        <v>203</v>
      </c>
      <c r="I16" s="41" t="s">
        <v>202</v>
      </c>
      <c r="J16" s="42" t="s">
        <v>203</v>
      </c>
      <c r="K16" s="22" t="s">
        <v>203</v>
      </c>
      <c r="L16" s="43" t="s">
        <v>201</v>
      </c>
      <c r="M16" s="22" t="s">
        <v>217</v>
      </c>
      <c r="N16" s="22" t="s">
        <v>218</v>
      </c>
      <c r="O16" s="16"/>
      <c r="P16" s="16"/>
    </row>
    <row r="17" spans="1:16" ht="53.25" customHeight="1" thickBot="1" x14ac:dyDescent="0.3">
      <c r="C17" s="29" t="s">
        <v>219</v>
      </c>
      <c r="D17" s="37" t="s">
        <v>15</v>
      </c>
      <c r="E17" s="37" t="s">
        <v>60</v>
      </c>
      <c r="F17" s="37" t="s">
        <v>28</v>
      </c>
      <c r="G17" s="37" t="s">
        <v>220</v>
      </c>
      <c r="H17" s="37" t="s">
        <v>61</v>
      </c>
      <c r="I17" s="37" t="s">
        <v>25</v>
      </c>
      <c r="J17" s="25" t="s">
        <v>42</v>
      </c>
      <c r="K17" s="25" t="s">
        <v>221</v>
      </c>
      <c r="L17" s="25" t="s">
        <v>241</v>
      </c>
      <c r="M17" s="17"/>
      <c r="N17" s="17"/>
      <c r="O17" s="17"/>
      <c r="P17" s="17"/>
    </row>
    <row r="18" spans="1:16" ht="15.75" thickBot="1" x14ac:dyDescent="0.3">
      <c r="B18">
        <v>23</v>
      </c>
      <c r="C18" s="20" t="s">
        <v>216</v>
      </c>
      <c r="D18" s="44" t="s">
        <v>236</v>
      </c>
      <c r="E18" s="44" t="s">
        <v>203</v>
      </c>
      <c r="F18" s="44" t="s">
        <v>203</v>
      </c>
      <c r="G18" s="44" t="s">
        <v>202</v>
      </c>
      <c r="H18" s="44" t="s">
        <v>203</v>
      </c>
      <c r="I18" s="40" t="s">
        <v>202</v>
      </c>
      <c r="J18" s="44" t="s">
        <v>202</v>
      </c>
      <c r="K18" s="22" t="s">
        <v>202</v>
      </c>
      <c r="L18" s="22" t="s">
        <v>201</v>
      </c>
      <c r="M18" s="27"/>
      <c r="N18" s="16"/>
      <c r="O18" s="16"/>
      <c r="P18" s="16"/>
    </row>
    <row r="19" spans="1:16" ht="53.25" customHeight="1" thickBot="1" x14ac:dyDescent="0.3">
      <c r="C19" s="29" t="s">
        <v>222</v>
      </c>
      <c r="D19" s="63" t="s">
        <v>223</v>
      </c>
      <c r="E19" s="63" t="s">
        <v>107</v>
      </c>
      <c r="F19" s="52" t="s">
        <v>111</v>
      </c>
      <c r="G19" s="45" t="s">
        <v>34</v>
      </c>
      <c r="H19" s="51" t="s">
        <v>224</v>
      </c>
      <c r="I19" s="37" t="s">
        <v>225</v>
      </c>
      <c r="J19" s="51" t="s">
        <v>47</v>
      </c>
      <c r="K19" s="25" t="s">
        <v>54</v>
      </c>
      <c r="L19" s="37" t="s">
        <v>99</v>
      </c>
      <c r="M19" s="25" t="s">
        <v>96</v>
      </c>
      <c r="N19" s="16"/>
      <c r="O19" s="16"/>
      <c r="P19" s="16"/>
    </row>
    <row r="20" spans="1:16" ht="15.75" thickBot="1" x14ac:dyDescent="0.3">
      <c r="B20">
        <v>24</v>
      </c>
      <c r="C20" s="20" t="s">
        <v>278</v>
      </c>
      <c r="D20" s="64" t="s">
        <v>203</v>
      </c>
      <c r="E20" s="64" t="s">
        <v>203</v>
      </c>
      <c r="F20" s="44" t="s">
        <v>203</v>
      </c>
      <c r="G20" s="44" t="s">
        <v>202</v>
      </c>
      <c r="H20" s="44" t="s">
        <v>203</v>
      </c>
      <c r="I20" s="40" t="s">
        <v>203</v>
      </c>
      <c r="J20" s="44" t="s">
        <v>203</v>
      </c>
      <c r="K20" s="22" t="s">
        <v>202</v>
      </c>
      <c r="L20" s="22" t="s">
        <v>202</v>
      </c>
      <c r="M20" s="22" t="s">
        <v>202</v>
      </c>
      <c r="N20" s="27"/>
      <c r="O20" s="16"/>
      <c r="P20" s="16"/>
    </row>
    <row r="21" spans="1:16" ht="53.25" customHeight="1" thickBot="1" x14ac:dyDescent="0.3">
      <c r="A21" s="53"/>
      <c r="B21" s="54"/>
      <c r="C21" s="55" t="s">
        <v>226</v>
      </c>
      <c r="D21" s="62" t="s">
        <v>227</v>
      </c>
      <c r="E21" s="62" t="s">
        <v>108</v>
      </c>
      <c r="F21" s="56" t="s">
        <v>64</v>
      </c>
      <c r="G21" s="57" t="s">
        <v>40</v>
      </c>
      <c r="H21" s="57" t="s">
        <v>58</v>
      </c>
      <c r="I21" s="58" t="s">
        <v>52</v>
      </c>
      <c r="J21" s="59" t="s">
        <v>9</v>
      </c>
      <c r="K21" s="58" t="s">
        <v>94</v>
      </c>
      <c r="L21" s="58" t="s">
        <v>95</v>
      </c>
      <c r="M21" s="60" t="s">
        <v>231</v>
      </c>
      <c r="N21" s="61" t="s">
        <v>12</v>
      </c>
      <c r="O21" s="50"/>
      <c r="P21" s="16"/>
    </row>
    <row r="22" spans="1:16" ht="15.75" thickBot="1" x14ac:dyDescent="0.3">
      <c r="B22">
        <v>24</v>
      </c>
      <c r="C22" s="20" t="s">
        <v>228</v>
      </c>
      <c r="D22" s="44" t="s">
        <v>203</v>
      </c>
      <c r="E22" s="44" t="s">
        <v>203</v>
      </c>
      <c r="F22" s="44" t="s">
        <v>203</v>
      </c>
      <c r="G22" s="44" t="s">
        <v>203</v>
      </c>
      <c r="H22" s="44" t="s">
        <v>203</v>
      </c>
      <c r="I22" s="40" t="s">
        <v>203</v>
      </c>
      <c r="J22" s="46" t="s">
        <v>203</v>
      </c>
      <c r="K22" s="22" t="s">
        <v>202</v>
      </c>
      <c r="L22" s="22" t="s">
        <v>203</v>
      </c>
      <c r="M22" s="22" t="s">
        <v>229</v>
      </c>
      <c r="N22" s="27" t="s">
        <v>203</v>
      </c>
      <c r="O22" s="27"/>
      <c r="P22" s="27"/>
    </row>
    <row r="23" spans="1:16" ht="15.75" thickBot="1" x14ac:dyDescent="0.3">
      <c r="C23" s="47" t="s">
        <v>233</v>
      </c>
      <c r="D23" s="48">
        <v>1</v>
      </c>
      <c r="E23" s="48">
        <v>2</v>
      </c>
      <c r="F23" s="48">
        <v>3</v>
      </c>
      <c r="G23" s="48">
        <v>4</v>
      </c>
      <c r="H23" s="48">
        <v>5</v>
      </c>
      <c r="I23" s="49">
        <v>6</v>
      </c>
      <c r="J23" s="48">
        <v>7</v>
      </c>
      <c r="K23" s="49">
        <v>8</v>
      </c>
      <c r="L23" s="49">
        <v>9</v>
      </c>
      <c r="M23" s="49">
        <v>10</v>
      </c>
      <c r="N23" s="49">
        <v>11</v>
      </c>
      <c r="O23" s="49">
        <v>12</v>
      </c>
      <c r="P23" s="49">
        <v>13</v>
      </c>
    </row>
    <row r="25" spans="1:16" x14ac:dyDescent="0.25">
      <c r="B25">
        <f>SUM(B6:B22)</f>
        <v>148</v>
      </c>
    </row>
  </sheetData>
  <mergeCells count="39">
    <mergeCell ref="P4:P5"/>
    <mergeCell ref="C4:C5"/>
    <mergeCell ref="D4:D5"/>
    <mergeCell ref="E4:E5"/>
    <mergeCell ref="F4:F5"/>
    <mergeCell ref="G4:G5"/>
    <mergeCell ref="H4:I5"/>
    <mergeCell ref="K4:K5"/>
    <mergeCell ref="L4:L5"/>
    <mergeCell ref="M4:M5"/>
    <mergeCell ref="N4:N5"/>
    <mergeCell ref="O4:O5"/>
    <mergeCell ref="O7:O8"/>
    <mergeCell ref="P7:P8"/>
    <mergeCell ref="H6:I6"/>
    <mergeCell ref="C7:C8"/>
    <mergeCell ref="D7:D8"/>
    <mergeCell ref="E7:E8"/>
    <mergeCell ref="F7:F8"/>
    <mergeCell ref="G7:G8"/>
    <mergeCell ref="H7:H8"/>
    <mergeCell ref="H12:H13"/>
    <mergeCell ref="K7:K8"/>
    <mergeCell ref="L7:L8"/>
    <mergeCell ref="M7:M8"/>
    <mergeCell ref="N7:N8"/>
    <mergeCell ref="J12:J13"/>
    <mergeCell ref="C12:C13"/>
    <mergeCell ref="D12:D13"/>
    <mergeCell ref="E12:E13"/>
    <mergeCell ref="F12:F13"/>
    <mergeCell ref="G12:G13"/>
    <mergeCell ref="P12:P13"/>
    <mergeCell ref="I12:I13"/>
    <mergeCell ref="K12:K13"/>
    <mergeCell ref="L12:L13"/>
    <mergeCell ref="M12:M13"/>
    <mergeCell ref="N12:N13"/>
    <mergeCell ref="O12:O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KRKLM-23-GANJIL</vt:lpstr>
      <vt:lpstr>KRKLM-23-GENAP</vt:lpstr>
      <vt:lpstr>KRKLM-23-TOTAL</vt:lpstr>
      <vt:lpstr>KRKLM-23-DISTRIBUSI MK</vt:lpstr>
      <vt:lpstr>'KRKLM-23-TOTAL'!Print_Area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Prodi Agribisnis Undana</cp:lastModifiedBy>
  <cp:lastPrinted>2024-12-20T00:41:44Z</cp:lastPrinted>
  <dcterms:created xsi:type="dcterms:W3CDTF">2023-07-30T14:02:28Z</dcterms:created>
  <dcterms:modified xsi:type="dcterms:W3CDTF">2025-02-10T01:10:24Z</dcterms:modified>
</cp:coreProperties>
</file>